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 activeTab="8"/>
  </bookViews>
  <sheets>
    <sheet name="січень" sheetId="5" r:id="rId1"/>
    <sheet name="лютий" sheetId="6" r:id="rId2"/>
    <sheet name="березень" sheetId="7" r:id="rId3"/>
    <sheet name="квітень" sheetId="8" r:id="rId4"/>
    <sheet name="травень" sheetId="9" r:id="rId5"/>
    <sheet name="червень" sheetId="10" r:id="rId6"/>
    <sheet name="липень" sheetId="11" r:id="rId7"/>
    <sheet name="серпень" sheetId="12" r:id="rId8"/>
    <sheet name="вересень" sheetId="13" r:id="rId9"/>
  </sheets>
  <calcPr calcId="145621"/>
</workbook>
</file>

<file path=xl/calcChain.xml><?xml version="1.0" encoding="utf-8"?>
<calcChain xmlns="http://schemas.openxmlformats.org/spreadsheetml/2006/main">
  <c r="B9" i="13" l="1"/>
  <c r="B8" i="13"/>
  <c r="D6" i="13" s="1"/>
  <c r="D7" i="13"/>
  <c r="B8" i="12" l="1"/>
  <c r="D7" i="12" s="1"/>
  <c r="D6" i="12" l="1"/>
  <c r="D8" i="12" s="1"/>
  <c r="B9" i="12" s="1"/>
  <c r="B9" i="11" l="1"/>
  <c r="D7" i="11" s="1"/>
  <c r="D6" i="11" l="1"/>
  <c r="D9" i="11" s="1"/>
  <c r="B10" i="11" s="1"/>
  <c r="B9" i="10" l="1"/>
  <c r="D7" i="10" s="1"/>
  <c r="D6" i="10" l="1"/>
  <c r="D9" i="10" s="1"/>
  <c r="B10" i="10" s="1"/>
  <c r="B9" i="9"/>
  <c r="D7" i="9" s="1"/>
  <c r="D6" i="9" l="1"/>
  <c r="D9" i="9" s="1"/>
  <c r="B10" i="9" s="1"/>
  <c r="B9" i="8" l="1"/>
  <c r="B10" i="8" s="1"/>
  <c r="D7" i="8"/>
  <c r="D6" i="8"/>
  <c r="D9" i="8" s="1"/>
  <c r="D13" i="7" l="1"/>
  <c r="B13" i="7"/>
  <c r="B14" i="7" s="1"/>
  <c r="B8" i="6" l="1"/>
  <c r="D7" i="6" s="1"/>
  <c r="D6" i="6" l="1"/>
  <c r="D8" i="6" s="1"/>
  <c r="B9" i="6" s="1"/>
  <c r="D8" i="5" l="1"/>
  <c r="D7" i="5"/>
  <c r="D6" i="5"/>
  <c r="B8" i="5" l="1"/>
  <c r="B9" i="5" l="1"/>
</calcChain>
</file>

<file path=xl/sharedStrings.xml><?xml version="1.0" encoding="utf-8"?>
<sst xmlns="http://schemas.openxmlformats.org/spreadsheetml/2006/main" count="123" uniqueCount="45">
  <si>
    <t>Розрахунковий лист</t>
  </si>
  <si>
    <t>Аванс</t>
  </si>
  <si>
    <t>Військовий збір</t>
  </si>
  <si>
    <t>Нараховано ВСЬОГО</t>
  </si>
  <si>
    <t>До видачі</t>
  </si>
  <si>
    <t>Утримано ВСЬОГО</t>
  </si>
  <si>
    <r>
      <t>Голова облдержадміністрації  - Резніченко В.М.</t>
    </r>
    <r>
      <rPr>
        <b/>
        <sz val="14"/>
        <color rgb="FFFFFFFF"/>
        <rFont val="Times New Roman"/>
        <family val="1"/>
        <charset val="204"/>
      </rPr>
      <t xml:space="preserve"> </t>
    </r>
  </si>
  <si>
    <t>Нараховано за січень  2021р.</t>
  </si>
  <si>
    <t>По посадовому окладу –17 дн.</t>
  </si>
  <si>
    <t>Лікарняний із фонду з/п - 4 дн.</t>
  </si>
  <si>
    <t>Утримано за січень 2021р.</t>
  </si>
  <si>
    <t>ПДФО</t>
  </si>
  <si>
    <t>Нараховано за лютий  2021р.</t>
  </si>
  <si>
    <t>Утримано за лютий 2021р.</t>
  </si>
  <si>
    <t>По посадовому окладу –16 дн.</t>
  </si>
  <si>
    <t>Відрядження - 4 дн.</t>
  </si>
  <si>
    <t>Надбавка за роботу в умовах режимних обмежень</t>
  </si>
  <si>
    <t>Нараховано за березень  2021р.</t>
  </si>
  <si>
    <t>Утримано за березень 2021р.</t>
  </si>
  <si>
    <t>По посадовому окладу –19 дн.</t>
  </si>
  <si>
    <t>Індексація березень</t>
  </si>
  <si>
    <t>Лікарняний із фонда з/п - 3дн</t>
  </si>
  <si>
    <t>Нараховано за квітень  2021р.</t>
  </si>
  <si>
    <t>Утримано за квітень 2021р.</t>
  </si>
  <si>
    <t>По посадовому окладу –20 дн.</t>
  </si>
  <si>
    <t>Лікарняний із фонда з/п - 4 дн</t>
  </si>
  <si>
    <t>Нараховано за травень  2021р.</t>
  </si>
  <si>
    <t>Утримано за травень 2021р.</t>
  </si>
  <si>
    <t>По посадовому окладу –15 дн.</t>
  </si>
  <si>
    <t>Лікарняний із фонда з/п - 5 дн</t>
  </si>
  <si>
    <t>Лікарняний із фонда с/с - 1 дн</t>
  </si>
  <si>
    <t>Нараховано за червень  2021р.</t>
  </si>
  <si>
    <t>Утримано за червень 2021р.</t>
  </si>
  <si>
    <t>Лікарняний із фонда з/п - 6 дн</t>
  </si>
  <si>
    <t>Нараховано за липень  2021р.</t>
  </si>
  <si>
    <t>Утримано за липень 2021р.</t>
  </si>
  <si>
    <t>Відрядження - 5 дн.</t>
  </si>
  <si>
    <t>Індексація липень</t>
  </si>
  <si>
    <t>Нараховано за серпень  2021р.</t>
  </si>
  <si>
    <t>Утримано за серпень 2021р.</t>
  </si>
  <si>
    <t>Індексація серпень</t>
  </si>
  <si>
    <t>Нараховано за вересень  2021р.</t>
  </si>
  <si>
    <t>Утримано за вересень 2021р.</t>
  </si>
  <si>
    <t>По посадовому окладу –22 дн.</t>
  </si>
  <si>
    <t>Індексація вересень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</si>
</sst>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28" sqref="B28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ht="16.5" customHeight="1" x14ac:dyDescent="0.25">
      <c r="A3" s="12" t="s">
        <v>7</v>
      </c>
      <c r="B3" s="12"/>
      <c r="C3" s="13" t="s">
        <v>10</v>
      </c>
      <c r="D3" s="13"/>
    </row>
    <row r="4" spans="1:4" ht="15" customHeight="1" x14ac:dyDescent="0.25">
      <c r="A4" s="12"/>
      <c r="B4" s="12"/>
      <c r="C4" s="13"/>
      <c r="D4" s="13"/>
    </row>
    <row r="5" spans="1:4" ht="35.25" customHeight="1" x14ac:dyDescent="0.25">
      <c r="A5" s="5" t="s">
        <v>8</v>
      </c>
      <c r="B5" s="4">
        <v>40851.78</v>
      </c>
      <c r="C5" s="6" t="s">
        <v>1</v>
      </c>
      <c r="D5" s="4">
        <v>15000</v>
      </c>
    </row>
    <row r="6" spans="1:4" ht="28.5" customHeight="1" x14ac:dyDescent="0.25">
      <c r="A6" s="6" t="s">
        <v>9</v>
      </c>
      <c r="B6" s="4">
        <v>6410.84</v>
      </c>
      <c r="C6" s="5" t="s">
        <v>2</v>
      </c>
      <c r="D6" s="4">
        <f>B8*1.5%</f>
        <v>708.93929999999989</v>
      </c>
    </row>
    <row r="7" spans="1:4" ht="39.75" customHeight="1" x14ac:dyDescent="0.25">
      <c r="A7" s="5"/>
      <c r="B7" s="4"/>
      <c r="C7" s="5" t="s">
        <v>11</v>
      </c>
      <c r="D7" s="4">
        <f>B8*18%</f>
        <v>8507.2715999999982</v>
      </c>
    </row>
    <row r="8" spans="1:4" ht="15.75" x14ac:dyDescent="0.25">
      <c r="A8" s="5" t="s">
        <v>3</v>
      </c>
      <c r="B8" s="4">
        <f>SUM(B5:B7)</f>
        <v>47262.619999999995</v>
      </c>
      <c r="C8" s="5" t="s">
        <v>5</v>
      </c>
      <c r="D8" s="4">
        <f>SUM(D5:D7)</f>
        <v>24216.210899999998</v>
      </c>
    </row>
    <row r="9" spans="1:4" ht="15.75" x14ac:dyDescent="0.25">
      <c r="A9" s="5" t="s">
        <v>4</v>
      </c>
      <c r="B9" s="4">
        <f>B8-D8</f>
        <v>23046.409099999997</v>
      </c>
      <c r="C9" s="5"/>
      <c r="D9" s="5"/>
    </row>
    <row r="10" spans="1:4" ht="18.75" x14ac:dyDescent="0.25">
      <c r="A10" s="1"/>
    </row>
  </sheetData>
  <mergeCells count="2">
    <mergeCell ref="A3:B4"/>
    <mergeCell ref="C3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9" sqref="C9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12</v>
      </c>
      <c r="B3" s="12"/>
      <c r="C3" s="13" t="s">
        <v>13</v>
      </c>
      <c r="D3" s="13"/>
    </row>
    <row r="4" spans="1:4" ht="15" customHeight="1" x14ac:dyDescent="0.25">
      <c r="A4" s="12"/>
      <c r="B4" s="12"/>
      <c r="C4" s="13"/>
      <c r="D4" s="13"/>
    </row>
    <row r="5" spans="1:4" ht="31.5" x14ac:dyDescent="0.25">
      <c r="A5" s="7" t="s">
        <v>14</v>
      </c>
      <c r="B5" s="4">
        <v>39621.599999999999</v>
      </c>
      <c r="C5" s="7" t="s">
        <v>1</v>
      </c>
      <c r="D5" s="4">
        <v>15000</v>
      </c>
    </row>
    <row r="6" spans="1:4" ht="15.75" x14ac:dyDescent="0.25">
      <c r="A6" s="7" t="s">
        <v>15</v>
      </c>
      <c r="B6" s="4">
        <v>9755</v>
      </c>
      <c r="C6" s="7" t="s">
        <v>2</v>
      </c>
      <c r="D6" s="4">
        <f>B8*1.5%</f>
        <v>740.649</v>
      </c>
    </row>
    <row r="7" spans="1:4" ht="15.75" x14ac:dyDescent="0.25">
      <c r="A7" s="7"/>
      <c r="B7" s="4"/>
      <c r="C7" s="7" t="s">
        <v>11</v>
      </c>
      <c r="D7" s="4">
        <f>B8*18%</f>
        <v>8887.7879999999986</v>
      </c>
    </row>
    <row r="8" spans="1:4" ht="15.75" x14ac:dyDescent="0.25">
      <c r="A8" s="7" t="s">
        <v>3</v>
      </c>
      <c r="B8" s="4">
        <f>SUM(B5:B7)</f>
        <v>49376.6</v>
      </c>
      <c r="C8" s="7" t="s">
        <v>5</v>
      </c>
      <c r="D8" s="4">
        <f>SUM(D5:D7)</f>
        <v>24628.436999999998</v>
      </c>
    </row>
    <row r="9" spans="1:4" ht="15.75" x14ac:dyDescent="0.25">
      <c r="A9" s="7" t="s">
        <v>4</v>
      </c>
      <c r="B9" s="4">
        <f>B8-D8</f>
        <v>24748.163</v>
      </c>
      <c r="C9" s="7"/>
      <c r="D9" s="7"/>
    </row>
    <row r="10" spans="1:4" ht="18.75" x14ac:dyDescent="0.25">
      <c r="A10" s="1"/>
    </row>
  </sheetData>
  <mergeCells count="2">
    <mergeCell ref="A3:B4"/>
    <mergeCell ref="C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5" sqref="F15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12</v>
      </c>
      <c r="B3" s="12"/>
      <c r="C3" s="13" t="s">
        <v>13</v>
      </c>
      <c r="D3" s="13"/>
    </row>
    <row r="4" spans="1:4" ht="15" customHeight="1" x14ac:dyDescent="0.25">
      <c r="A4" s="12"/>
      <c r="B4" s="12"/>
      <c r="C4" s="13"/>
      <c r="D4" s="13"/>
    </row>
    <row r="5" spans="1:4" ht="31.5" x14ac:dyDescent="0.25">
      <c r="A5" s="7" t="s">
        <v>16</v>
      </c>
      <c r="B5" s="4">
        <v>371.45</v>
      </c>
      <c r="C5" s="7" t="s">
        <v>2</v>
      </c>
      <c r="D5" s="4">
        <v>5.57</v>
      </c>
    </row>
    <row r="6" spans="1:4" ht="15.75" x14ac:dyDescent="0.25">
      <c r="A6" s="7"/>
      <c r="B6" s="4"/>
      <c r="C6" s="7" t="s">
        <v>11</v>
      </c>
      <c r="D6" s="4">
        <v>66.86</v>
      </c>
    </row>
    <row r="7" spans="1:4" x14ac:dyDescent="0.25">
      <c r="A7" s="12" t="s">
        <v>17</v>
      </c>
      <c r="B7" s="12"/>
      <c r="C7" s="13" t="s">
        <v>18</v>
      </c>
      <c r="D7" s="13"/>
    </row>
    <row r="8" spans="1:4" x14ac:dyDescent="0.25">
      <c r="A8" s="12"/>
      <c r="B8" s="12"/>
      <c r="C8" s="13"/>
      <c r="D8" s="13"/>
    </row>
    <row r="9" spans="1:4" ht="31.5" x14ac:dyDescent="0.25">
      <c r="A9" s="7" t="s">
        <v>19</v>
      </c>
      <c r="B9" s="4">
        <v>42773.32</v>
      </c>
      <c r="C9" s="7" t="s">
        <v>1</v>
      </c>
      <c r="D9" s="4">
        <v>15000</v>
      </c>
    </row>
    <row r="10" spans="1:4" ht="31.5" x14ac:dyDescent="0.25">
      <c r="A10" s="7" t="s">
        <v>16</v>
      </c>
      <c r="B10" s="4">
        <v>6416</v>
      </c>
      <c r="C10" s="7" t="s">
        <v>2</v>
      </c>
      <c r="D10" s="4">
        <v>747.65</v>
      </c>
    </row>
    <row r="11" spans="1:4" ht="15.75" x14ac:dyDescent="0.25">
      <c r="A11" s="7" t="s">
        <v>20</v>
      </c>
      <c r="B11" s="4">
        <v>62.73</v>
      </c>
      <c r="C11" s="7" t="s">
        <v>11</v>
      </c>
      <c r="D11" s="4">
        <v>8971.81</v>
      </c>
    </row>
    <row r="12" spans="1:4" ht="15.75" x14ac:dyDescent="0.25">
      <c r="A12" s="7" t="s">
        <v>21</v>
      </c>
      <c r="B12" s="4">
        <v>591.33000000000004</v>
      </c>
      <c r="C12" s="7"/>
      <c r="D12" s="4"/>
    </row>
    <row r="13" spans="1:4" ht="15.75" x14ac:dyDescent="0.25">
      <c r="A13" s="7" t="s">
        <v>3</v>
      </c>
      <c r="B13" s="4">
        <f>SUM(B9:B12)+B5</f>
        <v>50214.83</v>
      </c>
      <c r="C13" s="7" t="s">
        <v>5</v>
      </c>
      <c r="D13" s="4">
        <f>D5+D6+D9+D10+D11</f>
        <v>24791.89</v>
      </c>
    </row>
    <row r="14" spans="1:4" ht="15.75" x14ac:dyDescent="0.25">
      <c r="A14" s="7" t="s">
        <v>4</v>
      </c>
      <c r="B14" s="4">
        <f>B13-D13</f>
        <v>25422.940000000002</v>
      </c>
      <c r="C14" s="7"/>
      <c r="D14" s="7"/>
    </row>
    <row r="15" spans="1:4" ht="18.75" x14ac:dyDescent="0.25">
      <c r="A15" s="1"/>
    </row>
  </sheetData>
  <mergeCells count="4">
    <mergeCell ref="A3:B4"/>
    <mergeCell ref="C3:D4"/>
    <mergeCell ref="A7:B8"/>
    <mergeCell ref="C7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3" sqref="F13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22</v>
      </c>
      <c r="B3" s="12"/>
      <c r="C3" s="13" t="s">
        <v>23</v>
      </c>
      <c r="D3" s="13"/>
    </row>
    <row r="4" spans="1:4" x14ac:dyDescent="0.25">
      <c r="A4" s="12"/>
      <c r="B4" s="12"/>
      <c r="C4" s="13"/>
      <c r="D4" s="13"/>
    </row>
    <row r="5" spans="1:4" ht="31.5" x14ac:dyDescent="0.25">
      <c r="A5" s="7" t="s">
        <v>24</v>
      </c>
      <c r="B5" s="4">
        <v>45024.55</v>
      </c>
      <c r="C5" s="7" t="s">
        <v>1</v>
      </c>
      <c r="D5" s="4">
        <v>15000</v>
      </c>
    </row>
    <row r="6" spans="1:4" ht="31.5" x14ac:dyDescent="0.25">
      <c r="A6" s="7" t="s">
        <v>16</v>
      </c>
      <c r="B6" s="4">
        <v>6753.68</v>
      </c>
      <c r="C6" s="7" t="s">
        <v>2</v>
      </c>
      <c r="D6" s="4">
        <f>B9*1.5%</f>
        <v>788.5000500000001</v>
      </c>
    </row>
    <row r="7" spans="1:4" ht="15.75" x14ac:dyDescent="0.25">
      <c r="A7" s="7" t="s">
        <v>25</v>
      </c>
      <c r="B7" s="4">
        <v>788.44</v>
      </c>
      <c r="C7" s="7" t="s">
        <v>11</v>
      </c>
      <c r="D7" s="4">
        <f>B9*18%</f>
        <v>9462.0006000000012</v>
      </c>
    </row>
    <row r="8" spans="1:4" ht="15.75" x14ac:dyDescent="0.25">
      <c r="A8" s="9"/>
      <c r="C8" s="7"/>
      <c r="D8" s="4"/>
    </row>
    <row r="9" spans="1:4" ht="15.75" x14ac:dyDescent="0.25">
      <c r="A9" s="7" t="s">
        <v>3</v>
      </c>
      <c r="B9" s="4">
        <f>SUM(B5:B7)</f>
        <v>52566.670000000006</v>
      </c>
      <c r="C9" s="7" t="s">
        <v>5</v>
      </c>
      <c r="D9" s="4">
        <f>SUM(D5:D8)</f>
        <v>25250.500650000002</v>
      </c>
    </row>
    <row r="10" spans="1:4" ht="15.75" x14ac:dyDescent="0.25">
      <c r="A10" s="7" t="s">
        <v>4</v>
      </c>
      <c r="B10" s="4">
        <f>B9-D9</f>
        <v>27316.169350000004</v>
      </c>
      <c r="C10" s="7"/>
      <c r="D10" s="7"/>
    </row>
    <row r="11" spans="1:4" ht="18.75" x14ac:dyDescent="0.25">
      <c r="A11" s="1"/>
    </row>
  </sheetData>
  <mergeCells count="2">
    <mergeCell ref="A3:B4"/>
    <mergeCell ref="C3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8" sqref="C18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ht="15" customHeight="1" x14ac:dyDescent="0.25">
      <c r="A3" s="12" t="s">
        <v>26</v>
      </c>
      <c r="B3" s="12"/>
      <c r="C3" s="13" t="s">
        <v>27</v>
      </c>
      <c r="D3" s="13"/>
    </row>
    <row r="4" spans="1:4" ht="15" customHeight="1" x14ac:dyDescent="0.25">
      <c r="A4" s="12"/>
      <c r="B4" s="12"/>
      <c r="C4" s="13"/>
      <c r="D4" s="13"/>
    </row>
    <row r="5" spans="1:4" ht="31.5" x14ac:dyDescent="0.25">
      <c r="A5" s="8" t="s">
        <v>28</v>
      </c>
      <c r="B5" s="4">
        <v>41272.5</v>
      </c>
      <c r="C5" s="8" t="s">
        <v>1</v>
      </c>
      <c r="D5" s="4">
        <v>15000</v>
      </c>
    </row>
    <row r="6" spans="1:4" ht="31.5" x14ac:dyDescent="0.25">
      <c r="A6" s="8" t="s">
        <v>16</v>
      </c>
      <c r="B6" s="4">
        <v>6190.88</v>
      </c>
      <c r="C6" s="8" t="s">
        <v>2</v>
      </c>
      <c r="D6" s="4">
        <f>B9*1.5%</f>
        <v>729.69060000000002</v>
      </c>
    </row>
    <row r="7" spans="1:4" ht="15.75" x14ac:dyDescent="0.25">
      <c r="A7" s="8" t="s">
        <v>29</v>
      </c>
      <c r="B7" s="4">
        <v>985.55</v>
      </c>
      <c r="C7" s="8" t="s">
        <v>11</v>
      </c>
      <c r="D7" s="4">
        <f>B9*18%</f>
        <v>8756.2872000000007</v>
      </c>
    </row>
    <row r="8" spans="1:4" ht="15.75" x14ac:dyDescent="0.25">
      <c r="A8" s="8" t="s">
        <v>30</v>
      </c>
      <c r="B8" s="11">
        <v>197.11</v>
      </c>
      <c r="C8" s="8"/>
      <c r="D8" s="4"/>
    </row>
    <row r="9" spans="1:4" ht="15.75" x14ac:dyDescent="0.25">
      <c r="A9" s="8" t="s">
        <v>3</v>
      </c>
      <c r="B9" s="4">
        <f>SUM(B5:B8)</f>
        <v>48646.04</v>
      </c>
      <c r="C9" s="8" t="s">
        <v>5</v>
      </c>
      <c r="D9" s="4">
        <f>SUM(D5:D8)</f>
        <v>24485.977800000001</v>
      </c>
    </row>
    <row r="10" spans="1:4" ht="15.75" x14ac:dyDescent="0.25">
      <c r="A10" s="8" t="s">
        <v>4</v>
      </c>
      <c r="B10" s="4">
        <f>B9-D9</f>
        <v>24160.0622</v>
      </c>
      <c r="C10" s="8"/>
      <c r="D10" s="8"/>
    </row>
    <row r="11" spans="1:4" ht="18.75" x14ac:dyDescent="0.25">
      <c r="A11" s="1"/>
    </row>
  </sheetData>
  <mergeCells count="2">
    <mergeCell ref="A3:B4"/>
    <mergeCell ref="C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4" sqref="D14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31</v>
      </c>
      <c r="B3" s="12"/>
      <c r="C3" s="13" t="s">
        <v>32</v>
      </c>
      <c r="D3" s="13"/>
    </row>
    <row r="4" spans="1:4" x14ac:dyDescent="0.25">
      <c r="A4" s="12"/>
      <c r="B4" s="12"/>
      <c r="C4" s="13"/>
      <c r="D4" s="13"/>
    </row>
    <row r="5" spans="1:4" ht="31.5" x14ac:dyDescent="0.25">
      <c r="A5" s="10" t="s">
        <v>14</v>
      </c>
      <c r="B5" s="4">
        <v>39621.599999999999</v>
      </c>
      <c r="C5" s="10" t="s">
        <v>1</v>
      </c>
      <c r="D5" s="4">
        <v>15000</v>
      </c>
    </row>
    <row r="6" spans="1:4" ht="31.5" x14ac:dyDescent="0.25">
      <c r="A6" s="10" t="s">
        <v>16</v>
      </c>
      <c r="B6" s="4">
        <v>5943.24</v>
      </c>
      <c r="C6" s="10" t="s">
        <v>2</v>
      </c>
      <c r="D6" s="4">
        <f>B9*1.5%</f>
        <v>749.60249999999996</v>
      </c>
    </row>
    <row r="7" spans="1:4" ht="15.75" x14ac:dyDescent="0.25">
      <c r="A7" s="10" t="s">
        <v>33</v>
      </c>
      <c r="B7" s="4">
        <v>4408.66</v>
      </c>
      <c r="C7" s="10" t="s">
        <v>11</v>
      </c>
      <c r="D7" s="4">
        <f>B9*18%</f>
        <v>8995.23</v>
      </c>
    </row>
    <row r="8" spans="1:4" ht="15.75" x14ac:dyDescent="0.25">
      <c r="A8" s="10"/>
      <c r="B8" s="11"/>
      <c r="C8" s="10"/>
      <c r="D8" s="4"/>
    </row>
    <row r="9" spans="1:4" ht="15.75" x14ac:dyDescent="0.25">
      <c r="A9" s="10" t="s">
        <v>3</v>
      </c>
      <c r="B9" s="4">
        <f>SUM(B5:B8)</f>
        <v>49973.5</v>
      </c>
      <c r="C9" s="10" t="s">
        <v>5</v>
      </c>
      <c r="D9" s="4">
        <f>SUM(D5:D8)</f>
        <v>24744.8325</v>
      </c>
    </row>
    <row r="10" spans="1:4" ht="15.75" x14ac:dyDescent="0.25">
      <c r="A10" s="10" t="s">
        <v>4</v>
      </c>
      <c r="B10" s="4">
        <f>B9-D9</f>
        <v>25228.6675</v>
      </c>
      <c r="C10" s="10"/>
      <c r="D10" s="10"/>
    </row>
    <row r="11" spans="1:4" ht="18.75" x14ac:dyDescent="0.25">
      <c r="A11" s="1"/>
    </row>
  </sheetData>
  <mergeCells count="2">
    <mergeCell ref="A3:B4"/>
    <mergeCell ref="C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2" sqref="C12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34</v>
      </c>
      <c r="B3" s="12"/>
      <c r="C3" s="13" t="s">
        <v>35</v>
      </c>
      <c r="D3" s="13"/>
    </row>
    <row r="4" spans="1:4" x14ac:dyDescent="0.25">
      <c r="A4" s="12"/>
      <c r="B4" s="12"/>
      <c r="C4" s="13"/>
      <c r="D4" s="13"/>
    </row>
    <row r="5" spans="1:4" ht="31.5" x14ac:dyDescent="0.25">
      <c r="A5" s="10" t="s">
        <v>28</v>
      </c>
      <c r="B5" s="4">
        <v>33768.410000000003</v>
      </c>
      <c r="C5" s="10" t="s">
        <v>1</v>
      </c>
      <c r="D5" s="4">
        <v>15000</v>
      </c>
    </row>
    <row r="6" spans="1:4" ht="31.5" x14ac:dyDescent="0.25">
      <c r="A6" s="10" t="s">
        <v>16</v>
      </c>
      <c r="B6" s="4">
        <v>5065.26</v>
      </c>
      <c r="C6" s="10" t="s">
        <v>2</v>
      </c>
      <c r="D6" s="4">
        <f>B9*1.5%</f>
        <v>809.42250000000001</v>
      </c>
    </row>
    <row r="7" spans="1:4" ht="15.75" x14ac:dyDescent="0.25">
      <c r="A7" s="10" t="s">
        <v>36</v>
      </c>
      <c r="B7" s="4">
        <v>15004.55</v>
      </c>
      <c r="C7" s="10" t="s">
        <v>11</v>
      </c>
      <c r="D7" s="4">
        <f>B9*18%</f>
        <v>9713.07</v>
      </c>
    </row>
    <row r="8" spans="1:4" ht="15.75" x14ac:dyDescent="0.25">
      <c r="A8" s="10" t="s">
        <v>37</v>
      </c>
      <c r="B8" s="11">
        <v>123.28</v>
      </c>
      <c r="C8" s="10"/>
      <c r="D8" s="4"/>
    </row>
    <row r="9" spans="1:4" ht="15.75" x14ac:dyDescent="0.25">
      <c r="A9" s="10" t="s">
        <v>3</v>
      </c>
      <c r="B9" s="4">
        <f>SUM(B5:B8)</f>
        <v>53961.5</v>
      </c>
      <c r="C9" s="10" t="s">
        <v>5</v>
      </c>
      <c r="D9" s="4">
        <f>SUM(D5:D8)</f>
        <v>25522.4925</v>
      </c>
    </row>
    <row r="10" spans="1:4" ht="15.75" x14ac:dyDescent="0.25">
      <c r="A10" s="10" t="s">
        <v>4</v>
      </c>
      <c r="B10" s="4">
        <f>B9-D9</f>
        <v>28439.0075</v>
      </c>
      <c r="C10" s="10"/>
      <c r="D10" s="10"/>
    </row>
    <row r="11" spans="1:4" ht="18.75" x14ac:dyDescent="0.25">
      <c r="A11" s="1"/>
    </row>
  </sheetData>
  <mergeCells count="2">
    <mergeCell ref="A3:B4"/>
    <mergeCell ref="C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3" sqref="D13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38</v>
      </c>
      <c r="B3" s="12"/>
      <c r="C3" s="13" t="s">
        <v>39</v>
      </c>
      <c r="D3" s="13"/>
    </row>
    <row r="4" spans="1:4" x14ac:dyDescent="0.25">
      <c r="A4" s="12"/>
      <c r="B4" s="12"/>
      <c r="C4" s="13"/>
      <c r="D4" s="13"/>
    </row>
    <row r="5" spans="1:4" ht="31.5" x14ac:dyDescent="0.25">
      <c r="A5" s="10" t="s">
        <v>8</v>
      </c>
      <c r="B5" s="4">
        <v>40093.29</v>
      </c>
      <c r="C5" s="10" t="s">
        <v>1</v>
      </c>
      <c r="D5" s="4">
        <v>15000</v>
      </c>
    </row>
    <row r="6" spans="1:4" ht="31.5" x14ac:dyDescent="0.25">
      <c r="A6" s="10" t="s">
        <v>16</v>
      </c>
      <c r="B6" s="4">
        <v>6013.99</v>
      </c>
      <c r="C6" s="10" t="s">
        <v>2</v>
      </c>
      <c r="D6" s="4">
        <f>B8*1.5%</f>
        <v>693.80475000000001</v>
      </c>
    </row>
    <row r="7" spans="1:4" ht="15.75" x14ac:dyDescent="0.25">
      <c r="A7" s="10" t="s">
        <v>40</v>
      </c>
      <c r="B7" s="11">
        <v>146.37</v>
      </c>
      <c r="C7" s="10" t="s">
        <v>11</v>
      </c>
      <c r="D7" s="4">
        <f>B8*18%</f>
        <v>8325.6569999999992</v>
      </c>
    </row>
    <row r="8" spans="1:4" ht="15.75" x14ac:dyDescent="0.25">
      <c r="A8" s="10" t="s">
        <v>3</v>
      </c>
      <c r="B8" s="4">
        <f>SUM(B5:B7)</f>
        <v>46253.65</v>
      </c>
      <c r="C8" s="10" t="s">
        <v>5</v>
      </c>
      <c r="D8" s="4">
        <f>SUM(D5:D7)</f>
        <v>24019.461749999999</v>
      </c>
    </row>
    <row r="9" spans="1:4" ht="15.75" x14ac:dyDescent="0.25">
      <c r="A9" s="10" t="s">
        <v>4</v>
      </c>
      <c r="B9" s="4">
        <f>B8-D8</f>
        <v>22234.188250000003</v>
      </c>
      <c r="C9" s="10"/>
      <c r="D9" s="10"/>
    </row>
    <row r="10" spans="1:4" ht="18.75" x14ac:dyDescent="0.25">
      <c r="A10" s="1"/>
    </row>
  </sheetData>
  <mergeCells count="2">
    <mergeCell ref="A3:B4"/>
    <mergeCell ref="C3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I13" sqref="I13"/>
    </sheetView>
  </sheetViews>
  <sheetFormatPr defaultRowHeight="15" x14ac:dyDescent="0.25"/>
  <cols>
    <col min="1" max="1" width="30.7109375" customWidth="1"/>
    <col min="2" max="2" width="12.85546875" customWidth="1"/>
    <col min="3" max="3" width="21.28515625" customWidth="1"/>
    <col min="4" max="4" width="18.5703125" customWidth="1"/>
  </cols>
  <sheetData>
    <row r="1" spans="1:4" ht="18.75" x14ac:dyDescent="0.25">
      <c r="A1" s="2" t="s">
        <v>0</v>
      </c>
    </row>
    <row r="2" spans="1:4" ht="18.75" x14ac:dyDescent="0.25">
      <c r="A2" s="3" t="s">
        <v>6</v>
      </c>
    </row>
    <row r="3" spans="1:4" x14ac:dyDescent="0.25">
      <c r="A3" s="12" t="s">
        <v>41</v>
      </c>
      <c r="B3" s="12"/>
      <c r="C3" s="13" t="s">
        <v>42</v>
      </c>
      <c r="D3" s="13"/>
    </row>
    <row r="4" spans="1:4" x14ac:dyDescent="0.25">
      <c r="A4" s="12"/>
      <c r="B4" s="12"/>
      <c r="C4" s="13"/>
      <c r="D4" s="13"/>
    </row>
    <row r="5" spans="1:4" ht="31.5" x14ac:dyDescent="0.25">
      <c r="A5" s="10" t="s">
        <v>43</v>
      </c>
      <c r="B5" s="4">
        <v>49527</v>
      </c>
      <c r="C5" s="10" t="s">
        <v>1</v>
      </c>
      <c r="D5" s="4">
        <v>15000</v>
      </c>
    </row>
    <row r="6" spans="1:4" ht="31.5" x14ac:dyDescent="0.25">
      <c r="A6" s="10" t="s">
        <v>16</v>
      </c>
      <c r="B6" s="4">
        <v>7429.05</v>
      </c>
      <c r="C6" s="10" t="s">
        <v>2</v>
      </c>
      <c r="D6" s="4">
        <f>B8*1.5%</f>
        <v>857.05275000000006</v>
      </c>
    </row>
    <row r="7" spans="1:4" ht="15.75" x14ac:dyDescent="0.25">
      <c r="A7" s="10" t="s">
        <v>44</v>
      </c>
      <c r="B7" s="11">
        <v>180.8</v>
      </c>
      <c r="C7" s="10" t="s">
        <v>11</v>
      </c>
      <c r="D7" s="4">
        <f>B8*18%</f>
        <v>10284.633</v>
      </c>
    </row>
    <row r="8" spans="1:4" ht="15.75" x14ac:dyDescent="0.25">
      <c r="A8" s="10" t="s">
        <v>3</v>
      </c>
      <c r="B8" s="4">
        <f>SUM(B5:B7)</f>
        <v>57136.850000000006</v>
      </c>
      <c r="C8" s="10" t="s">
        <v>5</v>
      </c>
      <c r="D8" s="4">
        <v>26141.68</v>
      </c>
    </row>
    <row r="9" spans="1:4" ht="15.75" x14ac:dyDescent="0.25">
      <c r="A9" s="10" t="s">
        <v>4</v>
      </c>
      <c r="B9" s="4">
        <f>B8-D8</f>
        <v>30995.170000000006</v>
      </c>
      <c r="C9" s="10"/>
      <c r="D9" s="10"/>
    </row>
    <row r="10" spans="1:4" ht="18.75" x14ac:dyDescent="0.25">
      <c r="A10" s="1"/>
    </row>
  </sheetData>
  <mergeCells count="2">
    <mergeCell ref="A3:B4"/>
    <mergeCell ref="C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А. Дрофич</dc:creator>
  <cp:lastModifiedBy>Ольга А. Дрофич</cp:lastModifiedBy>
  <cp:lastPrinted>2021-10-25T07:12:56Z</cp:lastPrinted>
  <dcterms:created xsi:type="dcterms:W3CDTF">2020-09-24T11:55:42Z</dcterms:created>
  <dcterms:modified xsi:type="dcterms:W3CDTF">2021-10-25T08:02:42Z</dcterms:modified>
</cp:coreProperties>
</file>