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рплата\Інформаційні запити\2021\Запит на публ інф РОДЗЯНКО О\"/>
    </mc:Choice>
  </mc:AlternateContent>
  <bookViews>
    <workbookView xWindow="0" yWindow="0" windowWidth="15480" windowHeight="8190" tabRatio="40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M15" i="1" l="1"/>
  <c r="N33" i="1" l="1"/>
  <c r="N25" i="1" s="1"/>
  <c r="O33" i="1"/>
  <c r="O25" i="1" s="1"/>
  <c r="P33" i="1"/>
  <c r="P25" i="1" s="1"/>
  <c r="Q33" i="1"/>
  <c r="Q25" i="1" s="1"/>
  <c r="R33" i="1"/>
  <c r="R25" i="1" s="1"/>
  <c r="S33" i="1"/>
  <c r="S25" i="1" s="1"/>
  <c r="T33" i="1"/>
  <c r="T25" i="1" s="1"/>
  <c r="U33" i="1"/>
  <c r="U25" i="1" s="1"/>
  <c r="M33" i="1"/>
  <c r="M25" i="1" s="1"/>
  <c r="N26" i="1"/>
  <c r="O26" i="1"/>
  <c r="O34" i="1" s="1"/>
  <c r="P26" i="1"/>
  <c r="P34" i="1" s="1"/>
  <c r="Q26" i="1"/>
  <c r="R26" i="1"/>
  <c r="S26" i="1"/>
  <c r="S34" i="1" s="1"/>
  <c r="T26" i="1"/>
  <c r="T34" i="1" s="1"/>
  <c r="U26" i="1"/>
  <c r="M26" i="1"/>
  <c r="N18" i="1"/>
  <c r="O18" i="1"/>
  <c r="P18" i="1"/>
  <c r="Q18" i="1"/>
  <c r="R18" i="1"/>
  <c r="S18" i="1"/>
  <c r="T18" i="1"/>
  <c r="U18" i="1"/>
  <c r="M18" i="1"/>
  <c r="V15" i="1"/>
  <c r="V16" i="1"/>
  <c r="V17" i="1"/>
  <c r="M13" i="1"/>
  <c r="N14" i="1"/>
  <c r="O14" i="1"/>
  <c r="P14" i="1"/>
  <c r="Q14" i="1"/>
  <c r="R14" i="1"/>
  <c r="S14" i="1"/>
  <c r="T14" i="1"/>
  <c r="U14" i="1"/>
  <c r="N13" i="1"/>
  <c r="N24" i="1" s="1"/>
  <c r="O13" i="1"/>
  <c r="P13" i="1"/>
  <c r="Q13" i="1"/>
  <c r="R13" i="1"/>
  <c r="R24" i="1" s="1"/>
  <c r="S13" i="1"/>
  <c r="T13" i="1"/>
  <c r="U13" i="1"/>
  <c r="V19" i="1"/>
  <c r="V20" i="1"/>
  <c r="V21" i="1"/>
  <c r="V22" i="1"/>
  <c r="V23" i="1"/>
  <c r="M14" i="1"/>
  <c r="N31" i="1"/>
  <c r="O31" i="1"/>
  <c r="P31" i="1"/>
  <c r="Q31" i="1"/>
  <c r="R31" i="1"/>
  <c r="S31" i="1"/>
  <c r="T31" i="1"/>
  <c r="U31" i="1"/>
  <c r="M31" i="1"/>
  <c r="V28" i="1"/>
  <c r="V29" i="1"/>
  <c r="V30" i="1"/>
  <c r="V27" i="1"/>
  <c r="M34" i="1" l="1"/>
  <c r="R34" i="1"/>
  <c r="N34" i="1"/>
  <c r="V33" i="1"/>
  <c r="T24" i="1"/>
  <c r="P24" i="1"/>
  <c r="U34" i="1"/>
  <c r="Q34" i="1"/>
  <c r="V25" i="1"/>
  <c r="S24" i="1"/>
  <c r="O24" i="1"/>
  <c r="M24" i="1"/>
  <c r="U24" i="1"/>
  <c r="Q24" i="1"/>
  <c r="V18" i="1"/>
  <c r="V26" i="1"/>
  <c r="V34" i="1" s="1"/>
  <c r="V14" i="1"/>
  <c r="V13" i="1"/>
  <c r="V31" i="1"/>
  <c r="V24" i="1" l="1"/>
</calcChain>
</file>

<file path=xl/sharedStrings.xml><?xml version="1.0" encoding="utf-8"?>
<sst xmlns="http://schemas.openxmlformats.org/spreadsheetml/2006/main" count="226" uniqueCount="54">
  <si>
    <t/>
  </si>
  <si>
    <t/>
  </si>
  <si>
    <t/>
  </si>
  <si>
    <t/>
  </si>
  <si>
    <t/>
  </si>
  <si>
    <t/>
  </si>
  <si>
    <t/>
  </si>
  <si>
    <t>НАРАХУВАННЯ:</t>
  </si>
  <si>
    <t/>
  </si>
  <si>
    <t/>
  </si>
  <si>
    <t/>
  </si>
  <si>
    <t>Відрядження</t>
  </si>
  <si>
    <t/>
  </si>
  <si>
    <t>Відпустка нов</t>
  </si>
  <si>
    <t>Мат доп.на оздоровл. середньомісячна</t>
  </si>
  <si>
    <t>Оклад керівництво об</t>
  </si>
  <si>
    <t>Надбавка за секретність об</t>
  </si>
  <si>
    <t>Оклад керівництво</t>
  </si>
  <si>
    <t>Надбавка за секретність</t>
  </si>
  <si>
    <t>Индексация по ПКМУ 1078</t>
  </si>
  <si>
    <t>РАЗОМ НАРАХОВАНО:</t>
  </si>
  <si>
    <t>ВІДРАХУВАННЯ:</t>
  </si>
  <si>
    <t>Аванс</t>
  </si>
  <si>
    <t>Воинский сбор</t>
  </si>
  <si>
    <t>Податок з доходів</t>
  </si>
  <si>
    <t>Виплата зарплати</t>
  </si>
  <si>
    <t>РАЗОМ ВІДРАХОВАНО:</t>
  </si>
  <si>
    <t>РАЗОМ</t>
  </si>
  <si>
    <t>НАРАХОВАНО в тому числі:</t>
  </si>
  <si>
    <t>РАЗОМ ВИПЛАЧЕНО:</t>
  </si>
  <si>
    <t>ВИПЛАЧЕНО:</t>
  </si>
  <si>
    <t>Посадовий оклад</t>
  </si>
  <si>
    <t>Надбавка за доступ до державної таємниці</t>
  </si>
  <si>
    <t>Оплата днів відпустки</t>
  </si>
  <si>
    <t>Матеріальна допомога на оздоровлення</t>
  </si>
  <si>
    <t>Індексація</t>
  </si>
  <si>
    <t xml:space="preserve">Гайдай Сергій Володимирович - Голова Луганської обласної державної адміністрації                       </t>
  </si>
  <si>
    <t>грн.</t>
  </si>
  <si>
    <t xml:space="preserve">Заробітна плата за період відрядження
</t>
  </si>
  <si>
    <t xml:space="preserve">Заступник керівника апарату –
начальник управління фінансово-
господарського забезпечення –
головний бухгалтер апарату
облдержадміністрації </t>
  </si>
  <si>
    <t>Світлана КРАСЮК</t>
  </si>
  <si>
    <t>січень 2021</t>
  </si>
  <si>
    <t>лютий 2021</t>
  </si>
  <si>
    <t>березень 2021</t>
  </si>
  <si>
    <t>квітень 2021</t>
  </si>
  <si>
    <t>травень 2021</t>
  </si>
  <si>
    <t>червень 2021</t>
  </si>
  <si>
    <t>липень 2021</t>
  </si>
  <si>
    <t>серпень 2021</t>
  </si>
  <si>
    <t>вересень 2021</t>
  </si>
  <si>
    <t>УТРИМАНО  податків та зборів :</t>
  </si>
  <si>
    <t>Луганська обласна державна адміністрація</t>
  </si>
  <si>
    <t>Код ЄДРПОУ: 00022450</t>
  </si>
  <si>
    <t>Інформація щодо нарахованої та виплаченої заробітної плати за період з 01.01.2021р. по 30.09.2021р.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</si>
</sst>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rgb="FF000000"/>
      <name val="Arial"/>
    </font>
    <font>
      <b/>
      <sz val="10"/>
      <color rgb="FF080000"/>
      <name val="Times New Roman"/>
      <charset val="1"/>
    </font>
    <font>
      <b/>
      <sz val="10"/>
      <color rgb="FF080000"/>
      <name val="Times New Roman"/>
      <charset val="1"/>
    </font>
    <font>
      <sz val="10"/>
      <color rgb="FF080000"/>
      <name val="Times New Roman"/>
      <charset val="1"/>
    </font>
    <font>
      <sz val="10"/>
      <color rgb="FF080000"/>
      <name val="Arial"/>
      <charset val="1"/>
    </font>
    <font>
      <sz val="1"/>
      <color rgb="FF080000"/>
      <name val="Arial"/>
      <charset val="1"/>
    </font>
    <font>
      <sz val="8"/>
      <color rgb="FF080000"/>
      <name val="Times New Roman"/>
      <charset val="1"/>
    </font>
    <font>
      <b/>
      <sz val="8"/>
      <color rgb="FF080000"/>
      <name val="Times New Roman"/>
      <charset val="1"/>
    </font>
    <font>
      <b/>
      <sz val="8"/>
      <color rgb="FF080000"/>
      <name val="Times New Roman"/>
      <charset val="1"/>
    </font>
    <font>
      <b/>
      <sz val="8"/>
      <color rgb="FF080000"/>
      <name val="Times New Roman"/>
      <charset val="1"/>
    </font>
    <font>
      <sz val="5"/>
      <color rgb="FF080000"/>
      <name val="Times New Roman"/>
      <charset val="1"/>
    </font>
    <font>
      <b/>
      <sz val="8"/>
      <color rgb="FF080000"/>
      <name val="Arial"/>
      <charset val="1"/>
    </font>
    <font>
      <sz val="8"/>
      <color rgb="FF080000"/>
      <name val="Arial"/>
      <charset val="1"/>
    </font>
    <font>
      <b/>
      <sz val="8"/>
      <color rgb="FF080000"/>
      <name val="Times New Roman"/>
      <family val="1"/>
      <charset val="204"/>
    </font>
    <font>
      <b/>
      <sz val="10"/>
      <color rgb="FF080000"/>
      <name val="Times New Roman"/>
      <family val="1"/>
      <charset val="204"/>
    </font>
    <font>
      <sz val="10"/>
      <color rgb="FF08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8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.5"/>
      <color rgb="FF080000"/>
      <name val="Times New Roman"/>
      <family val="1"/>
      <charset val="204"/>
    </font>
    <font>
      <sz val="10.5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>
      <alignment horizontal="left" vertical="top" wrapText="1"/>
    </xf>
  </cellStyleXfs>
  <cellXfs count="64">
    <xf numFmtId="0" fontId="0" fillId="0" borderId="0" xfId="0">
      <alignment horizontal="left" vertical="top" wrapText="1"/>
    </xf>
    <xf numFmtId="49" fontId="2" fillId="2" borderId="0" xfId="0" applyNumberFormat="1" applyFont="1" applyFill="1" applyBorder="1" applyAlignment="1" applyProtection="1">
      <alignment horizontal="left" vertical="center" wrapText="1" readingOrder="1"/>
    </xf>
    <xf numFmtId="49" fontId="4" fillId="2" borderId="0" xfId="0" applyNumberFormat="1" applyFont="1" applyFill="1" applyBorder="1" applyAlignment="1" applyProtection="1">
      <alignment horizontal="left" vertical="top" wrapText="1" readingOrder="1"/>
    </xf>
    <xf numFmtId="49" fontId="15" fillId="2" borderId="0" xfId="0" applyNumberFormat="1" applyFont="1" applyFill="1" applyBorder="1" applyAlignment="1" applyProtection="1">
      <alignment horizontal="left" vertical="top" wrapText="1" readingOrder="1"/>
    </xf>
    <xf numFmtId="49" fontId="5" fillId="2" borderId="6" xfId="0" applyNumberFormat="1" applyFont="1" applyFill="1" applyBorder="1" applyAlignment="1" applyProtection="1">
      <alignment horizontal="left" vertical="top" wrapText="1" readingOrder="1"/>
    </xf>
    <xf numFmtId="0" fontId="0" fillId="3" borderId="0" xfId="0" applyFill="1">
      <alignment horizontal="left" vertical="top" wrapText="1"/>
    </xf>
    <xf numFmtId="49" fontId="5" fillId="3" borderId="2" xfId="0" applyNumberFormat="1" applyFont="1" applyFill="1" applyBorder="1" applyAlignment="1" applyProtection="1">
      <alignment horizontal="left" vertical="top" wrapText="1" readingOrder="1"/>
    </xf>
    <xf numFmtId="2" fontId="6" fillId="3" borderId="1" xfId="0" applyNumberFormat="1" applyFont="1" applyFill="1" applyBorder="1" applyAlignment="1" applyProtection="1">
      <alignment horizontal="center" vertical="top" wrapText="1" readingOrder="1"/>
    </xf>
    <xf numFmtId="2" fontId="6" fillId="3" borderId="13" xfId="0" applyNumberFormat="1" applyFont="1" applyFill="1" applyBorder="1" applyAlignment="1" applyProtection="1">
      <alignment horizontal="center" vertical="top" wrapText="1" readingOrder="1"/>
    </xf>
    <xf numFmtId="2" fontId="8" fillId="3" borderId="13" xfId="0" applyNumberFormat="1" applyFont="1" applyFill="1" applyBorder="1" applyAlignment="1" applyProtection="1">
      <alignment horizontal="center" vertical="top" wrapText="1" readingOrder="1"/>
    </xf>
    <xf numFmtId="2" fontId="8" fillId="3" borderId="1" xfId="0" applyNumberFormat="1" applyFont="1" applyFill="1" applyBorder="1" applyAlignment="1" applyProtection="1">
      <alignment horizontal="center" vertical="top" wrapText="1" readingOrder="1"/>
    </xf>
    <xf numFmtId="2" fontId="9" fillId="3" borderId="5" xfId="0" applyNumberFormat="1" applyFont="1" applyFill="1" applyBorder="1" applyAlignment="1" applyProtection="1">
      <alignment horizontal="center" vertical="center" wrapText="1" readingOrder="1"/>
    </xf>
    <xf numFmtId="2" fontId="18" fillId="0" borderId="0" xfId="0" applyNumberFormat="1" applyFont="1" applyAlignment="1">
      <alignment horizontal="center" vertical="top" wrapText="1"/>
    </xf>
    <xf numFmtId="2" fontId="19" fillId="0" borderId="0" xfId="0" applyNumberFormat="1" applyFont="1" applyAlignment="1">
      <alignment horizontal="center" vertical="top" wrapText="1"/>
    </xf>
    <xf numFmtId="0" fontId="20" fillId="0" borderId="6" xfId="0" applyFont="1" applyBorder="1" applyAlignment="1">
      <alignment horizontal="right" vertical="center" wrapText="1" readingOrder="1"/>
    </xf>
    <xf numFmtId="49" fontId="14" fillId="2" borderId="10" xfId="0" applyNumberFormat="1" applyFont="1" applyFill="1" applyBorder="1" applyAlignment="1" applyProtection="1">
      <alignment horizontal="center" vertical="center" wrapText="1" readingOrder="1"/>
    </xf>
    <xf numFmtId="3" fontId="14" fillId="2" borderId="10" xfId="0" applyNumberFormat="1" applyFont="1" applyFill="1" applyBorder="1" applyAlignment="1" applyProtection="1">
      <alignment horizontal="center" vertical="center" wrapText="1" readingOrder="1"/>
    </xf>
    <xf numFmtId="4" fontId="14" fillId="2" borderId="10" xfId="0" applyNumberFormat="1" applyFont="1" applyFill="1" applyBorder="1" applyAlignment="1" applyProtection="1">
      <alignment horizontal="center" vertical="center" wrapText="1" readingOrder="1"/>
    </xf>
    <xf numFmtId="0" fontId="23" fillId="0" borderId="0" xfId="0" applyFont="1">
      <alignment horizontal="left" vertical="top" wrapText="1"/>
    </xf>
    <xf numFmtId="0" fontId="17" fillId="0" borderId="0" xfId="0" applyFont="1" applyAlignment="1">
      <alignment horizontal="right" wrapText="1" readingOrder="1"/>
    </xf>
    <xf numFmtId="4" fontId="21" fillId="2" borderId="1" xfId="0" applyNumberFormat="1" applyFont="1" applyFill="1" applyBorder="1" applyAlignment="1" applyProtection="1">
      <alignment horizontal="center" vertical="top" wrapText="1" readingOrder="1"/>
    </xf>
    <xf numFmtId="4" fontId="21" fillId="2" borderId="13" xfId="0" applyNumberFormat="1" applyFont="1" applyFill="1" applyBorder="1" applyAlignment="1" applyProtection="1">
      <alignment horizontal="center" vertical="top" wrapText="1" readingOrder="1"/>
    </xf>
    <xf numFmtId="4" fontId="21" fillId="3" borderId="1" xfId="0" applyNumberFormat="1" applyFont="1" applyFill="1" applyBorder="1" applyAlignment="1" applyProtection="1">
      <alignment horizontal="center" vertical="top" wrapText="1" readingOrder="1"/>
    </xf>
    <xf numFmtId="4" fontId="21" fillId="3" borderId="15" xfId="0" applyNumberFormat="1" applyFont="1" applyFill="1" applyBorder="1" applyAlignment="1" applyProtection="1">
      <alignment horizontal="center" vertical="top" wrapText="1" readingOrder="1"/>
    </xf>
    <xf numFmtId="4" fontId="21" fillId="2" borderId="19" xfId="0" applyNumberFormat="1" applyFont="1" applyFill="1" applyBorder="1" applyAlignment="1" applyProtection="1">
      <alignment horizontal="center" vertical="top" wrapText="1" readingOrder="1"/>
    </xf>
    <xf numFmtId="4" fontId="14" fillId="3" borderId="19" xfId="0" applyNumberFormat="1" applyFont="1" applyFill="1" applyBorder="1" applyAlignment="1" applyProtection="1">
      <alignment horizontal="center" vertical="top" wrapText="1" readingOrder="1"/>
    </xf>
    <xf numFmtId="4" fontId="14" fillId="3" borderId="20" xfId="0" applyNumberFormat="1" applyFont="1" applyFill="1" applyBorder="1" applyAlignment="1" applyProtection="1">
      <alignment horizontal="center" vertical="top" wrapText="1" readingOrder="1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49" fontId="1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0" xfId="0" applyNumberFormat="1" applyFont="1" applyFill="1" applyBorder="1" applyAlignment="1" applyProtection="1">
      <alignment horizontal="left" vertical="top" wrapText="1" readingOrder="1"/>
    </xf>
    <xf numFmtId="49" fontId="1" fillId="2" borderId="0" xfId="0" applyNumberFormat="1" applyFont="1" applyFill="1" applyBorder="1" applyAlignment="1" applyProtection="1">
      <alignment horizontal="left" vertical="top" wrapText="1" readingOrder="1"/>
    </xf>
    <xf numFmtId="3" fontId="1" fillId="2" borderId="0" xfId="0" applyNumberFormat="1" applyFont="1" applyFill="1" applyBorder="1" applyAlignment="1" applyProtection="1">
      <alignment horizontal="left" vertical="top" wrapText="1" readingOrder="1"/>
    </xf>
    <xf numFmtId="0" fontId="1" fillId="2" borderId="0" xfId="0" applyFont="1" applyFill="1" applyBorder="1" applyAlignment="1" applyProtection="1">
      <alignment horizontal="left" vertical="top" wrapText="1" readingOrder="1"/>
    </xf>
    <xf numFmtId="49" fontId="13" fillId="3" borderId="3" xfId="0" applyNumberFormat="1" applyFont="1" applyFill="1" applyBorder="1" applyAlignment="1" applyProtection="1">
      <alignment horizontal="left" vertical="center" wrapText="1" readingOrder="1"/>
    </xf>
    <xf numFmtId="49" fontId="7" fillId="3" borderId="3" xfId="0" applyNumberFormat="1" applyFont="1" applyFill="1" applyBorder="1" applyAlignment="1" applyProtection="1">
      <alignment horizontal="left" vertical="center" wrapText="1" readingOrder="1"/>
    </xf>
    <xf numFmtId="49" fontId="6" fillId="3" borderId="9" xfId="0" applyNumberFormat="1" applyFont="1" applyFill="1" applyBorder="1" applyAlignment="1" applyProtection="1">
      <alignment horizontal="left" vertical="top" wrapText="1" readingOrder="1"/>
    </xf>
    <xf numFmtId="49" fontId="6" fillId="3" borderId="4" xfId="0" applyNumberFormat="1" applyFont="1" applyFill="1" applyBorder="1" applyAlignment="1" applyProtection="1">
      <alignment horizontal="left" vertical="top" wrapText="1" readingOrder="1"/>
    </xf>
    <xf numFmtId="49" fontId="21" fillId="2" borderId="11" xfId="0" applyNumberFormat="1" applyFont="1" applyFill="1" applyBorder="1" applyAlignment="1" applyProtection="1">
      <alignment horizontal="left" vertical="top" wrapText="1" readingOrder="1"/>
    </xf>
    <xf numFmtId="49" fontId="21" fillId="2" borderId="12" xfId="0" applyNumberFormat="1" applyFont="1" applyFill="1" applyBorder="1" applyAlignment="1" applyProtection="1">
      <alignment horizontal="left" vertical="top" wrapText="1" readingOrder="1"/>
    </xf>
    <xf numFmtId="49" fontId="21" fillId="2" borderId="9" xfId="0" applyNumberFormat="1" applyFont="1" applyFill="1" applyBorder="1" applyAlignment="1" applyProtection="1">
      <alignment horizontal="left" vertical="top" wrapText="1" readingOrder="1"/>
    </xf>
    <xf numFmtId="49" fontId="21" fillId="2" borderId="4" xfId="0" applyNumberFormat="1" applyFont="1" applyFill="1" applyBorder="1" applyAlignment="1" applyProtection="1">
      <alignment horizontal="left" vertical="top" wrapText="1" readingOrder="1"/>
    </xf>
    <xf numFmtId="49" fontId="6" fillId="3" borderId="11" xfId="0" applyNumberFormat="1" applyFont="1" applyFill="1" applyBorder="1" applyAlignment="1" applyProtection="1">
      <alignment horizontal="left" vertical="top" wrapText="1" readingOrder="1"/>
    </xf>
    <xf numFmtId="49" fontId="6" fillId="3" borderId="12" xfId="0" applyNumberFormat="1" applyFont="1" applyFill="1" applyBorder="1" applyAlignment="1" applyProtection="1">
      <alignment horizontal="left" vertical="top" wrapText="1" readingOrder="1"/>
    </xf>
    <xf numFmtId="49" fontId="21" fillId="3" borderId="9" xfId="0" applyNumberFormat="1" applyFont="1" applyFill="1" applyBorder="1" applyAlignment="1" applyProtection="1">
      <alignment horizontal="left" vertical="top" wrapText="1" readingOrder="1"/>
    </xf>
    <xf numFmtId="49" fontId="21" fillId="3" borderId="4" xfId="0" applyNumberFormat="1" applyFont="1" applyFill="1" applyBorder="1" applyAlignment="1" applyProtection="1">
      <alignment horizontal="left" vertical="top" wrapText="1" readingOrder="1"/>
    </xf>
    <xf numFmtId="49" fontId="10" fillId="2" borderId="6" xfId="0" applyNumberFormat="1" applyFont="1" applyFill="1" applyBorder="1" applyAlignment="1" applyProtection="1">
      <alignment horizontal="left" vertical="top" wrapText="1" readingOrder="1"/>
    </xf>
    <xf numFmtId="3" fontId="11" fillId="2" borderId="6" xfId="0" applyNumberFormat="1" applyFont="1" applyFill="1" applyBorder="1" applyAlignment="1" applyProtection="1">
      <alignment horizontal="right" vertical="center" wrapText="1" readingOrder="1"/>
    </xf>
    <xf numFmtId="49" fontId="12" fillId="2" borderId="6" xfId="0" applyNumberFormat="1" applyFont="1" applyFill="1" applyBorder="1" applyAlignment="1" applyProtection="1">
      <alignment horizontal="left" vertical="center" wrapText="1" readingOrder="1"/>
    </xf>
    <xf numFmtId="49" fontId="21" fillId="2" borderId="7" xfId="0" applyNumberFormat="1" applyFont="1" applyFill="1" applyBorder="1" applyAlignment="1" applyProtection="1">
      <alignment horizontal="left" vertical="top" wrapText="1" readingOrder="1"/>
    </xf>
    <xf numFmtId="49" fontId="21" fillId="2" borderId="8" xfId="0" applyNumberFormat="1" applyFont="1" applyFill="1" applyBorder="1" applyAlignment="1" applyProtection="1">
      <alignment horizontal="left" vertical="top" wrapText="1" readingOrder="1"/>
    </xf>
    <xf numFmtId="49" fontId="14" fillId="2" borderId="10" xfId="0" applyNumberFormat="1" applyFont="1" applyFill="1" applyBorder="1" applyAlignment="1" applyProtection="1">
      <alignment horizontal="left" vertical="center" wrapText="1" readingOrder="1"/>
    </xf>
    <xf numFmtId="49" fontId="14" fillId="2" borderId="16" xfId="0" applyNumberFormat="1" applyFont="1" applyFill="1" applyBorder="1" applyAlignment="1" applyProtection="1">
      <alignment horizontal="left" vertical="center" wrapText="1" readingOrder="1"/>
    </xf>
    <xf numFmtId="0" fontId="16" fillId="0" borderId="17" xfId="0" applyFont="1" applyBorder="1" applyAlignment="1">
      <alignment horizontal="left" vertical="center" wrapText="1" readingOrder="1"/>
    </xf>
    <xf numFmtId="0" fontId="16" fillId="0" borderId="18" xfId="0" applyFont="1" applyBorder="1" applyAlignment="1">
      <alignment horizontal="left" vertical="center" wrapText="1" readingOrder="1"/>
    </xf>
    <xf numFmtId="0" fontId="0" fillId="0" borderId="0" xfId="0" applyAlignment="1">
      <alignment horizontal="left" vertical="top" wrapText="1"/>
    </xf>
    <xf numFmtId="49" fontId="25" fillId="2" borderId="6" xfId="0" applyNumberFormat="1" applyFont="1" applyFill="1" applyBorder="1" applyAlignment="1" applyProtection="1">
      <alignment horizontal="center" vertical="center" wrapText="1" readingOrder="1"/>
    </xf>
    <xf numFmtId="0" fontId="26" fillId="0" borderId="6" xfId="0" applyFont="1" applyBorder="1" applyAlignment="1">
      <alignment horizontal="center" vertical="center" wrapText="1" readingOrder="1"/>
    </xf>
    <xf numFmtId="0" fontId="16" fillId="0" borderId="8" xfId="0" applyFont="1" applyBorder="1" applyAlignment="1">
      <alignment horizontal="left" vertical="top" wrapText="1" readingOrder="1"/>
    </xf>
    <xf numFmtId="0" fontId="16" fillId="0" borderId="4" xfId="0" applyFont="1" applyBorder="1" applyAlignment="1">
      <alignment horizontal="left" vertical="top" wrapText="1" readingOrder="1"/>
    </xf>
    <xf numFmtId="49" fontId="14" fillId="2" borderId="14" xfId="0" applyNumberFormat="1" applyFont="1" applyFill="1" applyBorder="1" applyAlignment="1" applyProtection="1">
      <alignment horizontal="left" vertical="center" wrapText="1" readingOrder="1"/>
    </xf>
    <xf numFmtId="49" fontId="14" fillId="2" borderId="6" xfId="0" applyNumberFormat="1" applyFont="1" applyFill="1" applyBorder="1" applyAlignment="1" applyProtection="1">
      <alignment horizontal="left" vertical="center" wrapText="1" readingOrder="1"/>
    </xf>
    <xf numFmtId="49" fontId="25" fillId="2" borderId="6" xfId="0" applyNumberFormat="1" applyFont="1" applyFill="1" applyBorder="1" applyAlignment="1" applyProtection="1">
      <alignment horizontal="left" vertical="center" wrapText="1" readingOrder="1"/>
    </xf>
    <xf numFmtId="0" fontId="26" fillId="0" borderId="6" xfId="0" applyFont="1" applyBorder="1" applyAlignment="1">
      <alignment horizontal="left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workbookViewId="0">
      <selection activeCell="A16" sqref="A16"/>
    </sheetView>
  </sheetViews>
  <sheetFormatPr defaultRowHeight="15" x14ac:dyDescent="0.2"/>
  <cols>
    <col min="1" max="1" width="3.77734375" customWidth="1"/>
    <col min="2" max="3" width="2.109375" customWidth="1"/>
    <col min="4" max="5" width="0.44140625" customWidth="1"/>
    <col min="6" max="6" width="1.6640625" customWidth="1"/>
    <col min="7" max="9" width="0.44140625" customWidth="1"/>
    <col min="10" max="10" width="0.88671875" customWidth="1"/>
    <col min="11" max="11" width="1.6640625" customWidth="1"/>
    <col min="12" max="12" width="15.33203125" customWidth="1"/>
    <col min="13" max="13" width="7.33203125" customWidth="1"/>
    <col min="14" max="21" width="7.6640625" customWidth="1"/>
    <col min="22" max="22" width="8.77734375" customWidth="1"/>
    <col min="23" max="23" width="24.33203125" customWidth="1"/>
  </cols>
  <sheetData>
    <row r="1" spans="2:23" ht="14.25" customHeight="1" x14ac:dyDescent="0.2">
      <c r="B1" s="29" t="s">
        <v>51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  <c r="U1" s="2"/>
      <c r="V1" s="19"/>
      <c r="W1" s="2"/>
    </row>
    <row r="2" spans="2:23" ht="14.25" customHeight="1" x14ac:dyDescent="0.2">
      <c r="B2" s="31" t="s">
        <v>52</v>
      </c>
      <c r="C2" s="3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U2" s="3"/>
      <c r="V2" s="2"/>
      <c r="W2" s="2"/>
    </row>
    <row r="3" spans="2:23" ht="11.25" customHeight="1" x14ac:dyDescent="0.2">
      <c r="B3" s="30"/>
      <c r="C3" s="30"/>
      <c r="F3" s="31"/>
      <c r="G3" s="31"/>
      <c r="H3" s="31"/>
      <c r="I3" s="31"/>
      <c r="J3" s="31"/>
      <c r="K3" s="31"/>
      <c r="L3" s="31"/>
      <c r="M3" s="31"/>
      <c r="N3" s="31"/>
      <c r="O3" s="31"/>
      <c r="U3" s="2"/>
      <c r="V3" s="2"/>
      <c r="W3" s="2"/>
    </row>
    <row r="4" spans="2:23" ht="6.75" hidden="1" customHeight="1" x14ac:dyDescent="0.2">
      <c r="B4" s="30"/>
      <c r="L4" s="32"/>
      <c r="M4" s="32"/>
      <c r="N4" s="32"/>
      <c r="U4" s="2"/>
      <c r="V4" s="2"/>
      <c r="W4" s="2"/>
    </row>
    <row r="5" spans="2:23" ht="6.75" hidden="1" customHeight="1" x14ac:dyDescent="0.2">
      <c r="B5" s="30"/>
      <c r="L5" s="32"/>
      <c r="M5" s="32"/>
      <c r="N5" s="32"/>
    </row>
    <row r="6" spans="2:23" ht="14.25" hidden="1" customHeight="1" x14ac:dyDescent="0.2"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31"/>
      <c r="N6" s="31"/>
      <c r="O6" s="31"/>
    </row>
    <row r="7" spans="2:23" ht="30" customHeight="1" x14ac:dyDescent="0.2">
      <c r="B7" s="30"/>
      <c r="C7" s="30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23" ht="21.75" customHeight="1" x14ac:dyDescent="0.2">
      <c r="B8" s="56" t="s">
        <v>53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2:23" ht="32.25" customHeight="1" x14ac:dyDescent="0.2">
      <c r="B9" s="30"/>
      <c r="C9" s="30"/>
      <c r="D9" s="30"/>
      <c r="E9" s="30"/>
      <c r="F9" s="30"/>
      <c r="H9" s="33"/>
      <c r="I9" s="33"/>
      <c r="J9" s="33"/>
      <c r="K9" s="33"/>
      <c r="L9" s="33"/>
      <c r="M9" s="33"/>
    </row>
    <row r="10" spans="2:23" ht="18.75" customHeight="1" x14ac:dyDescent="0.2">
      <c r="B10" s="62" t="s">
        <v>36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2:23" ht="13.5" customHeight="1" x14ac:dyDescent="0.2">
      <c r="V11" s="14" t="s">
        <v>37</v>
      </c>
    </row>
    <row r="12" spans="2:23" ht="25.5" x14ac:dyDescent="0.2">
      <c r="B12" s="51" t="s">
        <v>28</v>
      </c>
      <c r="C12" s="51" t="s">
        <v>7</v>
      </c>
      <c r="D12" s="51" t="s">
        <v>7</v>
      </c>
      <c r="E12" s="51" t="s">
        <v>7</v>
      </c>
      <c r="F12" s="51" t="s">
        <v>7</v>
      </c>
      <c r="G12" s="51" t="s">
        <v>7</v>
      </c>
      <c r="H12" s="51" t="s">
        <v>7</v>
      </c>
      <c r="I12" s="51" t="s">
        <v>7</v>
      </c>
      <c r="J12" s="51" t="s">
        <v>7</v>
      </c>
      <c r="K12" s="51" t="s">
        <v>7</v>
      </c>
      <c r="L12" s="51" t="s">
        <v>7</v>
      </c>
      <c r="M12" s="15" t="s">
        <v>41</v>
      </c>
      <c r="N12" s="15" t="s">
        <v>42</v>
      </c>
      <c r="O12" s="15" t="s">
        <v>43</v>
      </c>
      <c r="P12" s="15" t="s">
        <v>44</v>
      </c>
      <c r="Q12" s="15" t="s">
        <v>45</v>
      </c>
      <c r="R12" s="15" t="s">
        <v>46</v>
      </c>
      <c r="S12" s="15" t="s">
        <v>47</v>
      </c>
      <c r="T12" s="15" t="s">
        <v>48</v>
      </c>
      <c r="U12" s="15" t="s">
        <v>49</v>
      </c>
      <c r="V12" s="16" t="s">
        <v>27</v>
      </c>
      <c r="W12" s="4" t="s">
        <v>10</v>
      </c>
    </row>
    <row r="13" spans="2:23" x14ac:dyDescent="0.2">
      <c r="B13" s="49" t="s">
        <v>31</v>
      </c>
      <c r="C13" s="58"/>
      <c r="D13" s="58"/>
      <c r="E13" s="58"/>
      <c r="F13" s="58"/>
      <c r="G13" s="58"/>
      <c r="H13" s="58"/>
      <c r="I13" s="58"/>
      <c r="J13" s="58"/>
      <c r="K13" s="58"/>
      <c r="L13" s="59"/>
      <c r="M13" s="20">
        <f>M19+M21</f>
        <v>67083.929999999993</v>
      </c>
      <c r="N13" s="20">
        <f t="shared" ref="N13:U13" si="0">N21+N19</f>
        <v>89149</v>
      </c>
      <c r="O13" s="20">
        <f t="shared" si="0"/>
        <v>76992.320000000007</v>
      </c>
      <c r="P13" s="20">
        <f t="shared" si="0"/>
        <v>85096.76999999999</v>
      </c>
      <c r="Q13" s="20">
        <f t="shared" si="0"/>
        <v>89149</v>
      </c>
      <c r="R13" s="20">
        <f t="shared" si="0"/>
        <v>66861.75</v>
      </c>
      <c r="S13" s="20">
        <f t="shared" si="0"/>
        <v>56731.18</v>
      </c>
      <c r="T13" s="20">
        <f t="shared" si="0"/>
        <v>76413.42</v>
      </c>
      <c r="U13" s="20">
        <f t="shared" si="0"/>
        <v>44574.5</v>
      </c>
      <c r="V13" s="24">
        <f t="shared" ref="V13:V23" si="1">SUM(M13:U13)</f>
        <v>652051.87000000011</v>
      </c>
      <c r="W13" s="4"/>
    </row>
    <row r="14" spans="2:23" ht="27.75" customHeight="1" x14ac:dyDescent="0.2">
      <c r="B14" s="49" t="s">
        <v>32</v>
      </c>
      <c r="C14" s="58"/>
      <c r="D14" s="58"/>
      <c r="E14" s="58"/>
      <c r="F14" s="58"/>
      <c r="G14" s="58"/>
      <c r="H14" s="58"/>
      <c r="I14" s="58"/>
      <c r="J14" s="58"/>
      <c r="K14" s="58"/>
      <c r="L14" s="59"/>
      <c r="M14" s="20">
        <f>M20+M22</f>
        <v>10062.58</v>
      </c>
      <c r="N14" s="20">
        <f t="shared" ref="N14:U14" si="2">N20+N22</f>
        <v>13372.35</v>
      </c>
      <c r="O14" s="20">
        <f t="shared" si="2"/>
        <v>11548.85</v>
      </c>
      <c r="P14" s="20">
        <f t="shared" si="2"/>
        <v>12764.52</v>
      </c>
      <c r="Q14" s="20">
        <f t="shared" si="2"/>
        <v>13372.35</v>
      </c>
      <c r="R14" s="20">
        <f t="shared" si="2"/>
        <v>10029.27</v>
      </c>
      <c r="S14" s="20">
        <f t="shared" si="2"/>
        <v>8509.68</v>
      </c>
      <c r="T14" s="20">
        <f t="shared" si="2"/>
        <v>11462.02</v>
      </c>
      <c r="U14" s="20">
        <f t="shared" si="2"/>
        <v>6686.18</v>
      </c>
      <c r="V14" s="24">
        <f t="shared" si="1"/>
        <v>97807.800000000017</v>
      </c>
      <c r="W14" s="4"/>
    </row>
    <row r="15" spans="2:23" ht="25.5" x14ac:dyDescent="0.2">
      <c r="B15" s="38" t="s">
        <v>38</v>
      </c>
      <c r="C15" s="39" t="s">
        <v>11</v>
      </c>
      <c r="D15" s="39" t="s">
        <v>11</v>
      </c>
      <c r="E15" s="39" t="s">
        <v>11</v>
      </c>
      <c r="F15" s="39" t="s">
        <v>11</v>
      </c>
      <c r="G15" s="39" t="s">
        <v>11</v>
      </c>
      <c r="H15" s="39" t="s">
        <v>11</v>
      </c>
      <c r="I15" s="39" t="s">
        <v>11</v>
      </c>
      <c r="J15" s="39" t="s">
        <v>11</v>
      </c>
      <c r="K15" s="39" t="s">
        <v>11</v>
      </c>
      <c r="L15" s="39" t="s">
        <v>11</v>
      </c>
      <c r="M15" s="21">
        <f>9624.74+3.69</f>
        <v>9628.43</v>
      </c>
      <c r="N15" s="21" t="s">
        <v>0</v>
      </c>
      <c r="O15" s="21">
        <v>15752.55</v>
      </c>
      <c r="P15" s="21">
        <v>4903.59</v>
      </c>
      <c r="Q15" s="21" t="s">
        <v>0</v>
      </c>
      <c r="R15" s="21">
        <v>25732.75</v>
      </c>
      <c r="S15" s="21">
        <v>43566.16</v>
      </c>
      <c r="T15" s="21">
        <v>14734.53</v>
      </c>
      <c r="U15" s="21">
        <v>28785.9</v>
      </c>
      <c r="V15" s="24">
        <f t="shared" si="1"/>
        <v>143103.91</v>
      </c>
      <c r="W15" s="4"/>
    </row>
    <row r="16" spans="2:23" x14ac:dyDescent="0.2">
      <c r="B16" s="40" t="s">
        <v>33</v>
      </c>
      <c r="C16" s="41" t="s">
        <v>13</v>
      </c>
      <c r="D16" s="41" t="s">
        <v>13</v>
      </c>
      <c r="E16" s="41" t="s">
        <v>13</v>
      </c>
      <c r="F16" s="41" t="s">
        <v>13</v>
      </c>
      <c r="G16" s="41" t="s">
        <v>13</v>
      </c>
      <c r="H16" s="41" t="s">
        <v>13</v>
      </c>
      <c r="I16" s="41" t="s">
        <v>13</v>
      </c>
      <c r="J16" s="41" t="s">
        <v>13</v>
      </c>
      <c r="K16" s="41" t="s">
        <v>13</v>
      </c>
      <c r="L16" s="41" t="s">
        <v>13</v>
      </c>
      <c r="M16" s="20"/>
      <c r="N16" s="20" t="s">
        <v>0</v>
      </c>
      <c r="O16" s="20" t="s">
        <v>0</v>
      </c>
      <c r="P16" s="20" t="s">
        <v>0</v>
      </c>
      <c r="Q16" s="20" t="s">
        <v>0</v>
      </c>
      <c r="R16" s="20" t="s">
        <v>0</v>
      </c>
      <c r="S16" s="20" t="s">
        <v>0</v>
      </c>
      <c r="T16" s="20" t="s">
        <v>0</v>
      </c>
      <c r="U16" s="20">
        <v>23969.89</v>
      </c>
      <c r="V16" s="24">
        <f t="shared" si="1"/>
        <v>23969.89</v>
      </c>
      <c r="W16" s="4"/>
    </row>
    <row r="17" spans="2:23" x14ac:dyDescent="0.2">
      <c r="B17" s="40" t="s">
        <v>34</v>
      </c>
      <c r="C17" s="41" t="s">
        <v>14</v>
      </c>
      <c r="D17" s="41" t="s">
        <v>14</v>
      </c>
      <c r="E17" s="41" t="s">
        <v>14</v>
      </c>
      <c r="F17" s="41" t="s">
        <v>14</v>
      </c>
      <c r="G17" s="41" t="s">
        <v>14</v>
      </c>
      <c r="H17" s="41" t="s">
        <v>14</v>
      </c>
      <c r="I17" s="41" t="s">
        <v>14</v>
      </c>
      <c r="J17" s="41" t="s">
        <v>14</v>
      </c>
      <c r="K17" s="41" t="s">
        <v>14</v>
      </c>
      <c r="L17" s="41" t="s">
        <v>14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>
        <v>103149.55</v>
      </c>
      <c r="V17" s="24">
        <f t="shared" si="1"/>
        <v>103149.55</v>
      </c>
      <c r="W17" s="4"/>
    </row>
    <row r="18" spans="2:23" ht="13.5" customHeight="1" x14ac:dyDescent="0.2">
      <c r="B18" s="49" t="s">
        <v>35</v>
      </c>
      <c r="C18" s="50"/>
      <c r="D18" s="50"/>
      <c r="E18" s="50"/>
      <c r="F18" s="50"/>
      <c r="G18" s="50"/>
      <c r="H18" s="50"/>
      <c r="I18" s="50"/>
      <c r="J18" s="50"/>
      <c r="K18" s="50"/>
      <c r="L18" s="41"/>
      <c r="M18" s="20">
        <f>M23</f>
        <v>72.64</v>
      </c>
      <c r="N18" s="20">
        <f t="shared" ref="N18:U18" si="3">N23</f>
        <v>86.26</v>
      </c>
      <c r="O18" s="20">
        <f t="shared" si="3"/>
        <v>99.07</v>
      </c>
      <c r="P18" s="20">
        <f t="shared" si="3"/>
        <v>162.51</v>
      </c>
      <c r="Q18" s="20">
        <f t="shared" si="3"/>
        <v>170.25</v>
      </c>
      <c r="R18" s="20">
        <f t="shared" si="3"/>
        <v>127.69</v>
      </c>
      <c r="S18" s="20">
        <f t="shared" si="3"/>
        <v>174.1</v>
      </c>
      <c r="T18" s="20">
        <f t="shared" si="3"/>
        <v>234.51</v>
      </c>
      <c r="U18" s="20">
        <f t="shared" si="3"/>
        <v>136.80000000000001</v>
      </c>
      <c r="V18" s="24">
        <f t="shared" si="1"/>
        <v>1263.8300000000002</v>
      </c>
      <c r="W18" s="4"/>
    </row>
    <row r="19" spans="2:23" ht="0.75" hidden="1" customHeight="1" x14ac:dyDescent="0.2">
      <c r="B19" s="44" t="s">
        <v>15</v>
      </c>
      <c r="C19" s="45" t="s">
        <v>15</v>
      </c>
      <c r="D19" s="45" t="s">
        <v>15</v>
      </c>
      <c r="E19" s="45" t="s">
        <v>15</v>
      </c>
      <c r="F19" s="45" t="s">
        <v>15</v>
      </c>
      <c r="G19" s="45" t="s">
        <v>15</v>
      </c>
      <c r="H19" s="45" t="s">
        <v>15</v>
      </c>
      <c r="I19" s="45" t="s">
        <v>15</v>
      </c>
      <c r="J19" s="45" t="s">
        <v>15</v>
      </c>
      <c r="K19" s="45" t="s">
        <v>15</v>
      </c>
      <c r="L19" s="45" t="s">
        <v>15</v>
      </c>
      <c r="M19" s="22">
        <v>29815.25</v>
      </c>
      <c r="N19" s="22">
        <v>39622</v>
      </c>
      <c r="O19" s="22">
        <v>34219</v>
      </c>
      <c r="P19" s="22">
        <v>37821</v>
      </c>
      <c r="Q19" s="22">
        <v>39622</v>
      </c>
      <c r="R19" s="22">
        <v>29716.5</v>
      </c>
      <c r="S19" s="22">
        <v>25214</v>
      </c>
      <c r="T19" s="22">
        <v>33961.71</v>
      </c>
      <c r="U19" s="22">
        <v>19811</v>
      </c>
      <c r="V19" s="25">
        <f t="shared" si="1"/>
        <v>289802.46000000002</v>
      </c>
      <c r="W19" s="4" t="s">
        <v>4</v>
      </c>
    </row>
    <row r="20" spans="2:23" hidden="1" x14ac:dyDescent="0.2">
      <c r="B20" s="44" t="s">
        <v>16</v>
      </c>
      <c r="C20" s="45" t="s">
        <v>16</v>
      </c>
      <c r="D20" s="45" t="s">
        <v>16</v>
      </c>
      <c r="E20" s="45" t="s">
        <v>16</v>
      </c>
      <c r="F20" s="45" t="s">
        <v>16</v>
      </c>
      <c r="G20" s="45" t="s">
        <v>16</v>
      </c>
      <c r="H20" s="45" t="s">
        <v>16</v>
      </c>
      <c r="I20" s="45" t="s">
        <v>16</v>
      </c>
      <c r="J20" s="45" t="s">
        <v>16</v>
      </c>
      <c r="K20" s="45" t="s">
        <v>16</v>
      </c>
      <c r="L20" s="45" t="s">
        <v>16</v>
      </c>
      <c r="M20" s="22">
        <v>4472.28</v>
      </c>
      <c r="N20" s="22">
        <v>5943.3</v>
      </c>
      <c r="O20" s="22">
        <v>5132.8500000000004</v>
      </c>
      <c r="P20" s="22">
        <v>5673.15</v>
      </c>
      <c r="Q20" s="22">
        <v>5943.3</v>
      </c>
      <c r="R20" s="22">
        <v>4457.4799999999996</v>
      </c>
      <c r="S20" s="22">
        <v>3782.1</v>
      </c>
      <c r="T20" s="22">
        <v>5094.26</v>
      </c>
      <c r="U20" s="22">
        <v>2971.65</v>
      </c>
      <c r="V20" s="25">
        <f t="shared" si="1"/>
        <v>43470.37</v>
      </c>
      <c r="W20" s="4" t="s">
        <v>6</v>
      </c>
    </row>
    <row r="21" spans="2:23" hidden="1" x14ac:dyDescent="0.2">
      <c r="B21" s="44" t="s">
        <v>17</v>
      </c>
      <c r="C21" s="45" t="s">
        <v>17</v>
      </c>
      <c r="D21" s="45" t="s">
        <v>17</v>
      </c>
      <c r="E21" s="45" t="s">
        <v>17</v>
      </c>
      <c r="F21" s="45" t="s">
        <v>17</v>
      </c>
      <c r="G21" s="45" t="s">
        <v>17</v>
      </c>
      <c r="H21" s="45" t="s">
        <v>17</v>
      </c>
      <c r="I21" s="45" t="s">
        <v>17</v>
      </c>
      <c r="J21" s="45" t="s">
        <v>17</v>
      </c>
      <c r="K21" s="45" t="s">
        <v>17</v>
      </c>
      <c r="L21" s="45" t="s">
        <v>17</v>
      </c>
      <c r="M21" s="22">
        <v>37268.68</v>
      </c>
      <c r="N21" s="22">
        <v>49527</v>
      </c>
      <c r="O21" s="22">
        <v>42773.32</v>
      </c>
      <c r="P21" s="22">
        <v>47275.77</v>
      </c>
      <c r="Q21" s="22">
        <v>49527</v>
      </c>
      <c r="R21" s="22">
        <v>37145.25</v>
      </c>
      <c r="S21" s="22">
        <v>31517.18</v>
      </c>
      <c r="T21" s="22">
        <v>42451.71</v>
      </c>
      <c r="U21" s="22">
        <v>24763.5</v>
      </c>
      <c r="V21" s="25">
        <f t="shared" si="1"/>
        <v>362249.41000000003</v>
      </c>
      <c r="W21" s="4" t="s">
        <v>8</v>
      </c>
    </row>
    <row r="22" spans="2:23" hidden="1" x14ac:dyDescent="0.2">
      <c r="B22" s="44" t="s">
        <v>18</v>
      </c>
      <c r="C22" s="45" t="s">
        <v>18</v>
      </c>
      <c r="D22" s="45" t="s">
        <v>18</v>
      </c>
      <c r="E22" s="45" t="s">
        <v>18</v>
      </c>
      <c r="F22" s="45" t="s">
        <v>18</v>
      </c>
      <c r="G22" s="45" t="s">
        <v>18</v>
      </c>
      <c r="H22" s="45" t="s">
        <v>18</v>
      </c>
      <c r="I22" s="45" t="s">
        <v>18</v>
      </c>
      <c r="J22" s="45" t="s">
        <v>18</v>
      </c>
      <c r="K22" s="45" t="s">
        <v>18</v>
      </c>
      <c r="L22" s="45" t="s">
        <v>18</v>
      </c>
      <c r="M22" s="22">
        <v>5590.3</v>
      </c>
      <c r="N22" s="22">
        <v>7429.05</v>
      </c>
      <c r="O22" s="22">
        <v>6416</v>
      </c>
      <c r="P22" s="22">
        <v>7091.37</v>
      </c>
      <c r="Q22" s="22">
        <v>7429.05</v>
      </c>
      <c r="R22" s="22">
        <v>5571.79</v>
      </c>
      <c r="S22" s="22">
        <v>4727.58</v>
      </c>
      <c r="T22" s="22">
        <v>6367.76</v>
      </c>
      <c r="U22" s="22">
        <v>3714.53</v>
      </c>
      <c r="V22" s="25">
        <f t="shared" si="1"/>
        <v>54337.43</v>
      </c>
      <c r="W22" s="4" t="s">
        <v>9</v>
      </c>
    </row>
    <row r="23" spans="2:23" hidden="1" x14ac:dyDescent="0.2">
      <c r="B23" s="44" t="s">
        <v>19</v>
      </c>
      <c r="C23" s="45" t="s">
        <v>19</v>
      </c>
      <c r="D23" s="45" t="s">
        <v>19</v>
      </c>
      <c r="E23" s="45" t="s">
        <v>19</v>
      </c>
      <c r="F23" s="45" t="s">
        <v>19</v>
      </c>
      <c r="G23" s="45" t="s">
        <v>19</v>
      </c>
      <c r="H23" s="45" t="s">
        <v>19</v>
      </c>
      <c r="I23" s="45" t="s">
        <v>19</v>
      </c>
      <c r="J23" s="45" t="s">
        <v>19</v>
      </c>
      <c r="K23" s="45" t="s">
        <v>19</v>
      </c>
      <c r="L23" s="45" t="s">
        <v>19</v>
      </c>
      <c r="M23" s="23">
        <v>72.64</v>
      </c>
      <c r="N23" s="23">
        <v>86.26</v>
      </c>
      <c r="O23" s="23">
        <v>99.07</v>
      </c>
      <c r="P23" s="23">
        <v>162.51</v>
      </c>
      <c r="Q23" s="23">
        <v>170.25</v>
      </c>
      <c r="R23" s="23">
        <v>127.69</v>
      </c>
      <c r="S23" s="23">
        <v>174.1</v>
      </c>
      <c r="T23" s="23">
        <v>234.51</v>
      </c>
      <c r="U23" s="23">
        <v>136.80000000000001</v>
      </c>
      <c r="V23" s="26">
        <f t="shared" si="1"/>
        <v>1263.8300000000002</v>
      </c>
      <c r="W23" s="4" t="s">
        <v>12</v>
      </c>
    </row>
    <row r="24" spans="2:23" x14ac:dyDescent="0.2">
      <c r="B24" s="60" t="s">
        <v>20</v>
      </c>
      <c r="C24" s="61" t="s">
        <v>20</v>
      </c>
      <c r="D24" s="61" t="s">
        <v>20</v>
      </c>
      <c r="E24" s="61" t="s">
        <v>20</v>
      </c>
      <c r="F24" s="61" t="s">
        <v>20</v>
      </c>
      <c r="G24" s="61" t="s">
        <v>20</v>
      </c>
      <c r="H24" s="61" t="s">
        <v>20</v>
      </c>
      <c r="I24" s="61" t="s">
        <v>20</v>
      </c>
      <c r="J24" s="61" t="s">
        <v>20</v>
      </c>
      <c r="K24" s="61" t="s">
        <v>20</v>
      </c>
      <c r="L24" s="61" t="s">
        <v>20</v>
      </c>
      <c r="M24" s="17">
        <f>SUM(M13:M18)</f>
        <v>86847.58</v>
      </c>
      <c r="N24" s="17">
        <f t="shared" ref="N24:V24" si="4">SUM(N13:N18)</f>
        <v>102607.61</v>
      </c>
      <c r="O24" s="17">
        <f t="shared" si="4"/>
        <v>104392.79000000002</v>
      </c>
      <c r="P24" s="17">
        <f t="shared" si="4"/>
        <v>102927.38999999998</v>
      </c>
      <c r="Q24" s="17">
        <f t="shared" si="4"/>
        <v>102691.6</v>
      </c>
      <c r="R24" s="17">
        <f t="shared" si="4"/>
        <v>102751.46</v>
      </c>
      <c r="S24" s="17">
        <f t="shared" si="4"/>
        <v>108981.12000000001</v>
      </c>
      <c r="T24" s="17">
        <f t="shared" si="4"/>
        <v>102844.48</v>
      </c>
      <c r="U24" s="17">
        <f t="shared" si="4"/>
        <v>207302.82</v>
      </c>
      <c r="V24" s="17">
        <f t="shared" si="4"/>
        <v>1021346.8500000002</v>
      </c>
      <c r="W24" s="4" t="s">
        <v>0</v>
      </c>
    </row>
    <row r="25" spans="2:23" x14ac:dyDescent="0.2">
      <c r="B25" s="52" t="s">
        <v>50</v>
      </c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17">
        <f>M33</f>
        <v>16935.27</v>
      </c>
      <c r="N25" s="17">
        <f t="shared" ref="N25:U25" si="5">N33</f>
        <v>20008.48</v>
      </c>
      <c r="O25" s="17">
        <f t="shared" si="5"/>
        <v>20356.59</v>
      </c>
      <c r="P25" s="17">
        <f t="shared" si="5"/>
        <v>20070.84</v>
      </c>
      <c r="Q25" s="17">
        <f t="shared" si="5"/>
        <v>20024.86</v>
      </c>
      <c r="R25" s="17">
        <f t="shared" si="5"/>
        <v>20036.53</v>
      </c>
      <c r="S25" s="17">
        <f t="shared" si="5"/>
        <v>21251.32</v>
      </c>
      <c r="T25" s="17">
        <f t="shared" si="5"/>
        <v>20054.68</v>
      </c>
      <c r="U25" s="17">
        <f t="shared" si="5"/>
        <v>40424.050000000003</v>
      </c>
      <c r="V25" s="17">
        <f t="shared" ref="V25:V30" si="6">SUM(M25:U25)</f>
        <v>199162.62</v>
      </c>
      <c r="W25" s="4"/>
    </row>
    <row r="26" spans="2:23" ht="14.25" customHeight="1" x14ac:dyDescent="0.2">
      <c r="B26" s="51" t="s">
        <v>30</v>
      </c>
      <c r="C26" s="51" t="s">
        <v>21</v>
      </c>
      <c r="D26" s="51" t="s">
        <v>21</v>
      </c>
      <c r="E26" s="51" t="s">
        <v>21</v>
      </c>
      <c r="F26" s="51" t="s">
        <v>21</v>
      </c>
      <c r="G26" s="51" t="s">
        <v>21</v>
      </c>
      <c r="H26" s="51" t="s">
        <v>21</v>
      </c>
      <c r="I26" s="51" t="s">
        <v>21</v>
      </c>
      <c r="J26" s="51" t="s">
        <v>21</v>
      </c>
      <c r="K26" s="51" t="s">
        <v>21</v>
      </c>
      <c r="L26" s="51" t="s">
        <v>21</v>
      </c>
      <c r="M26" s="17">
        <f>M27+M30</f>
        <v>69912.31</v>
      </c>
      <c r="N26" s="17">
        <f t="shared" ref="N26:U26" si="7">N27+N30</f>
        <v>82599.13</v>
      </c>
      <c r="O26" s="17">
        <f t="shared" si="7"/>
        <v>84036.2</v>
      </c>
      <c r="P26" s="17">
        <f t="shared" si="7"/>
        <v>82856.55</v>
      </c>
      <c r="Q26" s="17">
        <f t="shared" si="7"/>
        <v>82666.739999999991</v>
      </c>
      <c r="R26" s="17">
        <f t="shared" si="7"/>
        <v>82714.929999999993</v>
      </c>
      <c r="S26" s="17">
        <f t="shared" si="7"/>
        <v>87729.8</v>
      </c>
      <c r="T26" s="17">
        <f t="shared" si="7"/>
        <v>82789.8</v>
      </c>
      <c r="U26" s="17">
        <f t="shared" si="7"/>
        <v>166878.76999999999</v>
      </c>
      <c r="V26" s="17">
        <f t="shared" si="6"/>
        <v>822184.2300000001</v>
      </c>
      <c r="W26" s="4"/>
    </row>
    <row r="27" spans="2:23" s="5" customFormat="1" ht="0.75" hidden="1" customHeight="1" x14ac:dyDescent="0.2">
      <c r="B27" s="42" t="s">
        <v>22</v>
      </c>
      <c r="C27" s="43" t="s">
        <v>22</v>
      </c>
      <c r="D27" s="43" t="s">
        <v>22</v>
      </c>
      <c r="E27" s="43" t="s">
        <v>22</v>
      </c>
      <c r="F27" s="43" t="s">
        <v>22</v>
      </c>
      <c r="G27" s="43" t="s">
        <v>22</v>
      </c>
      <c r="H27" s="43" t="s">
        <v>22</v>
      </c>
      <c r="I27" s="43" t="s">
        <v>22</v>
      </c>
      <c r="J27" s="43" t="s">
        <v>22</v>
      </c>
      <c r="K27" s="43" t="s">
        <v>22</v>
      </c>
      <c r="L27" s="43" t="s">
        <v>22</v>
      </c>
      <c r="M27" s="8">
        <v>21400</v>
      </c>
      <c r="N27" s="8">
        <v>45000</v>
      </c>
      <c r="O27" s="8">
        <v>38000</v>
      </c>
      <c r="P27" s="8">
        <v>41000</v>
      </c>
      <c r="Q27" s="8">
        <v>32100</v>
      </c>
      <c r="R27" s="8">
        <v>45300</v>
      </c>
      <c r="S27" s="8">
        <v>41000</v>
      </c>
      <c r="T27" s="8">
        <v>39400</v>
      </c>
      <c r="U27" s="8">
        <v>125393.03</v>
      </c>
      <c r="V27" s="9">
        <f t="shared" si="6"/>
        <v>428593.03</v>
      </c>
      <c r="W27" s="6" t="s">
        <v>1</v>
      </c>
    </row>
    <row r="28" spans="2:23" s="5" customFormat="1" ht="20.25" hidden="1" customHeight="1" x14ac:dyDescent="0.2">
      <c r="B28" s="36" t="s">
        <v>23</v>
      </c>
      <c r="C28" s="37" t="s">
        <v>23</v>
      </c>
      <c r="D28" s="37" t="s">
        <v>23</v>
      </c>
      <c r="E28" s="37" t="s">
        <v>23</v>
      </c>
      <c r="F28" s="37" t="s">
        <v>23</v>
      </c>
      <c r="G28" s="37" t="s">
        <v>23</v>
      </c>
      <c r="H28" s="37" t="s">
        <v>23</v>
      </c>
      <c r="I28" s="37" t="s">
        <v>23</v>
      </c>
      <c r="J28" s="37" t="s">
        <v>23</v>
      </c>
      <c r="K28" s="37" t="s">
        <v>23</v>
      </c>
      <c r="L28" s="37" t="s">
        <v>23</v>
      </c>
      <c r="M28" s="7">
        <v>1302.71</v>
      </c>
      <c r="N28" s="7">
        <v>1539.11</v>
      </c>
      <c r="O28" s="7">
        <v>1565.89</v>
      </c>
      <c r="P28" s="7">
        <v>1543.91</v>
      </c>
      <c r="Q28" s="7">
        <v>1540.37</v>
      </c>
      <c r="R28" s="7">
        <v>1541.27</v>
      </c>
      <c r="S28" s="7">
        <v>1634.72</v>
      </c>
      <c r="T28" s="7">
        <v>1542.67</v>
      </c>
      <c r="U28" s="7">
        <v>3109.54</v>
      </c>
      <c r="V28" s="10">
        <f t="shared" si="6"/>
        <v>15320.189999999999</v>
      </c>
      <c r="W28" s="6" t="s">
        <v>2</v>
      </c>
    </row>
    <row r="29" spans="2:23" s="5" customFormat="1" ht="22.5" hidden="1" customHeight="1" x14ac:dyDescent="0.2">
      <c r="B29" s="36" t="s">
        <v>24</v>
      </c>
      <c r="C29" s="37" t="s">
        <v>24</v>
      </c>
      <c r="D29" s="37" t="s">
        <v>24</v>
      </c>
      <c r="E29" s="37" t="s">
        <v>24</v>
      </c>
      <c r="F29" s="37" t="s">
        <v>24</v>
      </c>
      <c r="G29" s="37" t="s">
        <v>24</v>
      </c>
      <c r="H29" s="37" t="s">
        <v>24</v>
      </c>
      <c r="I29" s="37" t="s">
        <v>24</v>
      </c>
      <c r="J29" s="37" t="s">
        <v>24</v>
      </c>
      <c r="K29" s="37" t="s">
        <v>24</v>
      </c>
      <c r="L29" s="37" t="s">
        <v>24</v>
      </c>
      <c r="M29" s="7">
        <v>15632.56</v>
      </c>
      <c r="N29" s="7">
        <v>18469.37</v>
      </c>
      <c r="O29" s="7">
        <v>18790.7</v>
      </c>
      <c r="P29" s="7">
        <v>18526.93</v>
      </c>
      <c r="Q29" s="7">
        <v>18484.490000000002</v>
      </c>
      <c r="R29" s="7">
        <v>18495.259999999998</v>
      </c>
      <c r="S29" s="7">
        <v>19616.599999999999</v>
      </c>
      <c r="T29" s="7">
        <v>18512.009999999998</v>
      </c>
      <c r="U29" s="7">
        <v>37314.51</v>
      </c>
      <c r="V29" s="10">
        <f t="shared" si="6"/>
        <v>183842.43000000002</v>
      </c>
      <c r="W29" s="6" t="s">
        <v>3</v>
      </c>
    </row>
    <row r="30" spans="2:23" s="5" customFormat="1" ht="21" hidden="1" customHeight="1" x14ac:dyDescent="0.2">
      <c r="B30" s="36" t="s">
        <v>25</v>
      </c>
      <c r="C30" s="37" t="s">
        <v>25</v>
      </c>
      <c r="D30" s="37" t="s">
        <v>25</v>
      </c>
      <c r="E30" s="37" t="s">
        <v>25</v>
      </c>
      <c r="F30" s="37" t="s">
        <v>25</v>
      </c>
      <c r="G30" s="37" t="s">
        <v>25</v>
      </c>
      <c r="H30" s="37" t="s">
        <v>25</v>
      </c>
      <c r="I30" s="37" t="s">
        <v>25</v>
      </c>
      <c r="J30" s="37" t="s">
        <v>25</v>
      </c>
      <c r="K30" s="37" t="s">
        <v>25</v>
      </c>
      <c r="L30" s="37" t="s">
        <v>25</v>
      </c>
      <c r="M30" s="7">
        <v>48512.31</v>
      </c>
      <c r="N30" s="7">
        <v>37599.129999999997</v>
      </c>
      <c r="O30" s="7">
        <v>46036.2</v>
      </c>
      <c r="P30" s="7">
        <v>41856.550000000003</v>
      </c>
      <c r="Q30" s="7">
        <v>50566.74</v>
      </c>
      <c r="R30" s="7">
        <v>37414.93</v>
      </c>
      <c r="S30" s="7">
        <v>46729.8</v>
      </c>
      <c r="T30" s="7">
        <v>43389.8</v>
      </c>
      <c r="U30" s="7">
        <v>41485.74</v>
      </c>
      <c r="V30" s="10">
        <f t="shared" si="6"/>
        <v>393591.19999999995</v>
      </c>
      <c r="W30" s="6" t="s">
        <v>4</v>
      </c>
    </row>
    <row r="31" spans="2:23" s="5" customFormat="1" ht="14.25" hidden="1" customHeight="1" x14ac:dyDescent="0.2">
      <c r="B31" s="34" t="s">
        <v>29</v>
      </c>
      <c r="C31" s="35" t="s">
        <v>26</v>
      </c>
      <c r="D31" s="35" t="s">
        <v>26</v>
      </c>
      <c r="E31" s="35" t="s">
        <v>26</v>
      </c>
      <c r="F31" s="35" t="s">
        <v>26</v>
      </c>
      <c r="G31" s="35" t="s">
        <v>26</v>
      </c>
      <c r="H31" s="35" t="s">
        <v>26</v>
      </c>
      <c r="I31" s="35" t="s">
        <v>26</v>
      </c>
      <c r="J31" s="35" t="s">
        <v>26</v>
      </c>
      <c r="K31" s="35" t="s">
        <v>26</v>
      </c>
      <c r="L31" s="35" t="s">
        <v>26</v>
      </c>
      <c r="M31" s="11">
        <f>SUM(M27:M30)</f>
        <v>86847.579999999987</v>
      </c>
      <c r="N31" s="11">
        <f t="shared" ref="N31:V31" si="8">SUM(N27:N30)</f>
        <v>102607.60999999999</v>
      </c>
      <c r="O31" s="11">
        <f t="shared" si="8"/>
        <v>104392.79</v>
      </c>
      <c r="P31" s="11">
        <f t="shared" si="8"/>
        <v>102927.39000000001</v>
      </c>
      <c r="Q31" s="11">
        <f t="shared" si="8"/>
        <v>102691.6</v>
      </c>
      <c r="R31" s="11">
        <f t="shared" si="8"/>
        <v>102751.45999999999</v>
      </c>
      <c r="S31" s="11">
        <f t="shared" si="8"/>
        <v>108981.12</v>
      </c>
      <c r="T31" s="11">
        <f t="shared" si="8"/>
        <v>102844.48</v>
      </c>
      <c r="U31" s="11">
        <f t="shared" si="8"/>
        <v>207302.81999999998</v>
      </c>
      <c r="V31" s="11">
        <f t="shared" si="8"/>
        <v>1021346.85</v>
      </c>
      <c r="W31" s="6" t="s">
        <v>5</v>
      </c>
    </row>
    <row r="32" spans="2:23" ht="18.75" customHeight="1" x14ac:dyDescent="0.2"/>
    <row r="33" spans="1:22" ht="14.25" hidden="1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M33" s="12">
        <f>M28+M29</f>
        <v>16935.27</v>
      </c>
      <c r="N33" s="12">
        <f t="shared" ref="N33:V33" si="9">N28+N29</f>
        <v>20008.48</v>
      </c>
      <c r="O33" s="12">
        <f t="shared" si="9"/>
        <v>20356.59</v>
      </c>
      <c r="P33" s="12">
        <f t="shared" si="9"/>
        <v>20070.84</v>
      </c>
      <c r="Q33" s="12">
        <f t="shared" si="9"/>
        <v>20024.86</v>
      </c>
      <c r="R33" s="12">
        <f t="shared" si="9"/>
        <v>20036.53</v>
      </c>
      <c r="S33" s="12">
        <f t="shared" si="9"/>
        <v>21251.32</v>
      </c>
      <c r="T33" s="12">
        <f t="shared" si="9"/>
        <v>20054.68</v>
      </c>
      <c r="U33" s="12">
        <f t="shared" si="9"/>
        <v>40424.050000000003</v>
      </c>
      <c r="V33" s="12">
        <f t="shared" si="9"/>
        <v>199162.62000000002</v>
      </c>
    </row>
    <row r="34" spans="1:22" ht="14.25" hidden="1" customHeight="1" x14ac:dyDescent="0.2">
      <c r="A34" s="47"/>
      <c r="B34" s="47"/>
      <c r="C34" s="47"/>
      <c r="D34" s="47"/>
      <c r="E34" s="47"/>
      <c r="F34" s="47"/>
      <c r="G34" s="47"/>
      <c r="H34" s="47"/>
      <c r="M34" s="13">
        <f>M26+M33</f>
        <v>86847.58</v>
      </c>
      <c r="N34" s="13">
        <f t="shared" ref="N34:V34" si="10">N26+N33</f>
        <v>102607.61</v>
      </c>
      <c r="O34" s="13">
        <f t="shared" si="10"/>
        <v>104392.79</v>
      </c>
      <c r="P34" s="13">
        <f t="shared" si="10"/>
        <v>102927.39</v>
      </c>
      <c r="Q34" s="13">
        <f t="shared" si="10"/>
        <v>102691.59999999999</v>
      </c>
      <c r="R34" s="13">
        <f t="shared" si="10"/>
        <v>102751.45999999999</v>
      </c>
      <c r="S34" s="13">
        <f t="shared" si="10"/>
        <v>108981.12</v>
      </c>
      <c r="T34" s="13">
        <f t="shared" si="10"/>
        <v>102844.48000000001</v>
      </c>
      <c r="U34" s="13">
        <f t="shared" si="10"/>
        <v>207302.82</v>
      </c>
      <c r="V34" s="13">
        <f t="shared" si="10"/>
        <v>1021346.8500000001</v>
      </c>
    </row>
    <row r="35" spans="1:22" ht="14.25" hidden="1" customHeight="1" x14ac:dyDescent="0.2">
      <c r="A35" s="48"/>
      <c r="B35" s="48"/>
      <c r="C35" s="48"/>
      <c r="D35" s="48"/>
      <c r="E35" s="48"/>
      <c r="F35" s="48"/>
      <c r="G35" s="48"/>
      <c r="H35" s="48"/>
    </row>
    <row r="36" spans="1:22" ht="14.25" hidden="1" customHeight="1" x14ac:dyDescent="0.2">
      <c r="A36" s="48"/>
      <c r="B36" s="48"/>
      <c r="C36" s="48"/>
      <c r="D36" s="48"/>
      <c r="E36" s="48"/>
      <c r="F36" s="48"/>
      <c r="G36" s="48"/>
      <c r="H36" s="48"/>
    </row>
    <row r="37" spans="1:22" ht="2.85" customHeight="1" x14ac:dyDescent="0.2"/>
    <row r="38" spans="1:22" ht="8.65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40" spans="1:22" ht="81.75" customHeight="1" x14ac:dyDescent="0.25">
      <c r="B40" s="27" t="s">
        <v>39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  <c r="O40" s="18"/>
      <c r="P40" s="18"/>
      <c r="Q40" s="18"/>
      <c r="R40" s="28" t="s">
        <v>40</v>
      </c>
      <c r="S40" s="28"/>
      <c r="T40" s="28"/>
      <c r="U40" s="28"/>
    </row>
  </sheetData>
  <mergeCells count="41">
    <mergeCell ref="B2:R2"/>
    <mergeCell ref="B8:V8"/>
    <mergeCell ref="B13:L13"/>
    <mergeCell ref="B14:L14"/>
    <mergeCell ref="B12:L12"/>
    <mergeCell ref="B10:U10"/>
    <mergeCell ref="A38:L38"/>
    <mergeCell ref="A34:H34"/>
    <mergeCell ref="A33:J33"/>
    <mergeCell ref="A35:H35"/>
    <mergeCell ref="A36:H36"/>
    <mergeCell ref="B29:L29"/>
    <mergeCell ref="B15:L15"/>
    <mergeCell ref="B16:L16"/>
    <mergeCell ref="B27:L27"/>
    <mergeCell ref="B23:L23"/>
    <mergeCell ref="B21:L21"/>
    <mergeCell ref="B22:L22"/>
    <mergeCell ref="B19:L19"/>
    <mergeCell ref="B20:L20"/>
    <mergeCell ref="B17:L17"/>
    <mergeCell ref="B18:L18"/>
    <mergeCell ref="B26:L26"/>
    <mergeCell ref="B25:L25"/>
    <mergeCell ref="B24:L24"/>
    <mergeCell ref="B40:M40"/>
    <mergeCell ref="R40:U40"/>
    <mergeCell ref="B1:M1"/>
    <mergeCell ref="B3:C3"/>
    <mergeCell ref="F3:O3"/>
    <mergeCell ref="B7:D7"/>
    <mergeCell ref="E7:R7"/>
    <mergeCell ref="B4:B5"/>
    <mergeCell ref="L4:N5"/>
    <mergeCell ref="B6:K6"/>
    <mergeCell ref="L6:O6"/>
    <mergeCell ref="B9:F9"/>
    <mergeCell ref="H9:M9"/>
    <mergeCell ref="B31:L31"/>
    <mergeCell ref="B30:L30"/>
    <mergeCell ref="B28:L28"/>
  </mergeCells>
  <pageMargins left="0.78740157480314965" right="0.19685039370078741" top="0.39370078740157483" bottom="0.39370078740157483" header="0" footer="0"/>
  <pageSetup paperSize="9" scale="87" firstPageNumber="0" orientation="landscape" useFirstPageNumber="1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Пользователь Windows</cp:lastModifiedBy>
  <cp:lastPrinted>2021-10-26T12:18:12Z</cp:lastPrinted>
  <dcterms:created xsi:type="dcterms:W3CDTF">2021-10-25T06:02:35Z</dcterms:created>
  <dcterms:modified xsi:type="dcterms:W3CDTF">2021-10-26T12:21:20Z</dcterms:modified>
</cp:coreProperties>
</file>