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5875" windowHeight="62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Лист1!$A$2:$O$44</definedName>
  </definedNames>
  <calcPr calcId="145621"/>
</workbook>
</file>

<file path=xl/calcChain.xml><?xml version="1.0" encoding="utf-8"?>
<calcChain xmlns="http://schemas.openxmlformats.org/spreadsheetml/2006/main">
  <c r="H8" i="1" l="1"/>
  <c r="N35" i="1"/>
  <c r="M24" i="1"/>
  <c r="M25" i="1"/>
  <c r="M20" i="1"/>
  <c r="K20" i="1" l="1"/>
  <c r="K8" i="1"/>
  <c r="J8" i="1"/>
  <c r="J10" i="1"/>
  <c r="J9" i="1"/>
  <c r="H35" i="1"/>
</calcChain>
</file>

<file path=xl/sharedStrings.xml><?xml version="1.0" encoding="utf-8"?>
<sst xmlns="http://schemas.openxmlformats.org/spreadsheetml/2006/main" count="239" uniqueCount="131">
  <si>
    <t>Найменування об'єкту</t>
  </si>
  <si>
    <t>Замовник</t>
  </si>
  <si>
    <t>Вид роботи (послуги)</t>
  </si>
  <si>
    <t>м. Львів вул.Тернопільська.9</t>
  </si>
  <si>
    <t>номер договору</t>
  </si>
  <si>
    <t>04/2016 від 06.06.2016</t>
  </si>
  <si>
    <t>Виконавець</t>
  </si>
  <si>
    <t>ТзОВ "ВВ-БУД"</t>
  </si>
  <si>
    <t>обсяг коштів по договору</t>
  </si>
  <si>
    <t>ФІЛІЯ ДП "УКРДЕРЖБУДЕКСПЕРТИЗА" У ЛЬВІВСЬКІЙ ОБЛАСТІ</t>
  </si>
  <si>
    <t>ПП "АРК-проект"</t>
  </si>
  <si>
    <t>40 від 01.09.2016</t>
  </si>
  <si>
    <t>14-1899-16 від 01.08.2016</t>
  </si>
  <si>
    <t>32 від 01.09.2016</t>
  </si>
  <si>
    <t>ПП "Термоком"</t>
  </si>
  <si>
    <t>147 від 05.09.2016</t>
  </si>
  <si>
    <t>за виг. проект.- кошт. док.на кап.рем.прим.під амб.сім.мед.поТернопільська,9</t>
  </si>
  <si>
    <t>Капітальний ремонт приміщення під створення амбулаторії сімейної медицини по вул.Тернопільська,9</t>
  </si>
  <si>
    <t>ТзОВ "Креативна фабрика "Вікторія"</t>
  </si>
  <si>
    <t>1505 від 06.10.2016</t>
  </si>
  <si>
    <t>ФОП Бурдьо М.Л.</t>
  </si>
  <si>
    <t>10 від 21.10.2016</t>
  </si>
  <si>
    <t xml:space="preserve">СПД ФО Андріїв Р.В. </t>
  </si>
  <si>
    <t>12 від 05.12.2016</t>
  </si>
  <si>
    <t>68 від 01.12.2016</t>
  </si>
  <si>
    <t>ТзОВ "Авіцена Медик"</t>
  </si>
  <si>
    <t>ТзОВ "Медична фірма "Авіцена"</t>
  </si>
  <si>
    <t>229 від 05.12.2016</t>
  </si>
  <si>
    <t>10/2016 від 21.10.2016</t>
  </si>
  <si>
    <t>231 від 07.12.2016</t>
  </si>
  <si>
    <t>230 від 05.12.2016</t>
  </si>
  <si>
    <t>ТОВАРИСТВО З ОБМЕЖЕНОЮ ВІДПОВІДАЛЬНІСТЮ "ІВК СЕРВІС"</t>
  </si>
  <si>
    <t>КТ-01 від 08.05.2017</t>
  </si>
  <si>
    <t>КТ-02 від 17.10.2017</t>
  </si>
  <si>
    <t>ДЕРЖАВНЕ ПІДПРИЄМСТВО "ЗАХІДНИЙ ЕКСПЕРТНО-ТЕХНІЧНИЙ ЦЕНТР ДЕРЖПРАЦІ"</t>
  </si>
  <si>
    <t>7569-1 від 03.12.2018</t>
  </si>
  <si>
    <t>СПД ФОП Парщик Юрій Олексійович</t>
  </si>
  <si>
    <t>181218 від 18.12.2018</t>
  </si>
  <si>
    <t>Н 0717/3210 від 06.12.2017</t>
  </si>
  <si>
    <t>ТОВАРИСТВО З ОБМЕЖЕНОЮ ВІДПОВІДАЛЬНІСТЮ "НАУКОВО-ДОСЛІДНИЙ ІНСТИТУТ ЕТЕРА"</t>
  </si>
  <si>
    <t>Придбання електрокардіографів 4МЛ</t>
  </si>
  <si>
    <t>ТОВ "ФОРСТОР ІНДАСТРІ"</t>
  </si>
  <si>
    <t>П1703 від 18.03.2019</t>
  </si>
  <si>
    <t>227-2220 від 28.09.2018</t>
  </si>
  <si>
    <t xml:space="preserve">Придбання підіймальних платформ </t>
  </si>
  <si>
    <t>1529-1 від 21.03.2019</t>
  </si>
  <si>
    <t>Львівське комунальне підприємство "Рембуд"</t>
  </si>
  <si>
    <t>РБЧ-3142 ВІД 30.07.2019</t>
  </si>
  <si>
    <t>«Реконструкція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</si>
  <si>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ФОП Триндяк Богдан Григорович</t>
  </si>
  <si>
    <t>01-08-КБ від 01.08.2019</t>
  </si>
  <si>
    <t>технічний нагляд за об'єктом «Реконструкція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</si>
  <si>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0717-АН від29.07.2019</t>
  </si>
  <si>
    <t>авторський нагляд за об'єктом «Реконструкція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</si>
  <si>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ПП Галенерго</t>
  </si>
  <si>
    <t>114/19 від 09.2019</t>
  </si>
  <si>
    <t>ПКР-02 від 11.12.2019</t>
  </si>
  <si>
    <t>113/19 від 09.2019</t>
  </si>
  <si>
    <t>_Кап. ремонт із заміни ліфта КНП 4 МЛ на О.Фредра 2</t>
  </si>
  <si>
    <t>Підприємство "Інститут проблем надійності машин та споруд"</t>
  </si>
  <si>
    <t>003 від 17.01.2020</t>
  </si>
  <si>
    <t>ФОП Соя Л.Б.</t>
  </si>
  <si>
    <t>ВКД-1 від13.02.2020</t>
  </si>
  <si>
    <t>31-МК ВІД 31.03.2020</t>
  </si>
  <si>
    <t>ТзОВ "ВОЛИНЬФАРМІМПЕКС"</t>
  </si>
  <si>
    <t>ТзОВ "АРМ-ЕКО"</t>
  </si>
  <si>
    <t>ЛІФТ-1 від 20.03.2020</t>
  </si>
  <si>
    <t>1698-1 від 18.05.2020</t>
  </si>
  <si>
    <t>ФОП Свідзінський А.В.</t>
  </si>
  <si>
    <t>21-09-Л від 15.09.2020</t>
  </si>
  <si>
    <t>технічний нагляд за об'єктом «додаткові будівельні роботи 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</si>
  <si>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271 від 30.09.2020</t>
  </si>
  <si>
    <t>«Додаткові будівельні роботи по об'єкту 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</si>
  <si>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МШ-54 ВІД 12.08.2020</t>
  </si>
  <si>
    <t>_Кап. ремонт котельні КНП "4 МЛ" вул. Мушака 54</t>
  </si>
  <si>
    <t xml:space="preserve">ТзОВ «Сервіскотломонтаж-Львів» </t>
  </si>
  <si>
    <t>549-к від 31.08.2020</t>
  </si>
  <si>
    <t>КТО-25-08  від 25.08.2020</t>
  </si>
  <si>
    <t>1-27 від 25.07.2020</t>
  </si>
  <si>
    <t>Кап. ремонт приміщень рентген кабінету КНП 4 МЛ вул Фредра</t>
  </si>
  <si>
    <t>1311/01-Ф2 від 16.03.2021</t>
  </si>
  <si>
    <t>ТзОВ "Перша приватна експертиза"</t>
  </si>
  <si>
    <t>Придбання автоматичного біохімічного аналізатора в лабораторію КНП 4 МЛ</t>
  </si>
  <si>
    <t>ФОП Буднік О.Я.</t>
  </si>
  <si>
    <t>03/21 від 17.03.2021</t>
  </si>
  <si>
    <t>ТзОВ "Тандем Ріел"</t>
  </si>
  <si>
    <t>04-01 від 12.05.2021</t>
  </si>
  <si>
    <t>за пров.експ.проекту на кап.рем. під амб.сім.мед. поТернопільська9</t>
  </si>
  <si>
    <t>пров розр.-обгр та опит лист на спож.тепл.ен в амб.сім.мед.поТернопільська9</t>
  </si>
  <si>
    <t>за роб.проект теплопост. приміщень  амб.сім.мед. по вул.Тернопільська9</t>
  </si>
  <si>
    <t>за кап.рем. прим амб.сім.мед. поТернопільська9( монтаж вузла тепл.енергії)</t>
  </si>
  <si>
    <t xml:space="preserve"> за вик.роб. кап.рем. приміщ.під створ. амб.сім.мед. поТернопільська9</t>
  </si>
  <si>
    <t>;за технагляд за будівн. обєкту" кап.рем.прим.під амб.сім.мед.поТернопільська9"</t>
  </si>
  <si>
    <t>за авт. нагляд по обєкту" кап.рем.прим.під амб.сім.мед.поТернопільська9"</t>
  </si>
  <si>
    <t>придбання комп'ютерів та оргтехніки</t>
  </si>
  <si>
    <t>Придбання медичного обладнання</t>
  </si>
  <si>
    <t>за експ проект-кошт док рекон буд під ств пал. КНП4МКЛ на вул. Ю. Мушака,54</t>
  </si>
  <si>
    <t>за розділи до проект док реконструкція паліативу 4 МКЛ на вул. Ю. Мушака, 54</t>
  </si>
  <si>
    <t xml:space="preserve"> за експертизу  проектно-кошторисної документації «Реконструкція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</si>
  <si>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>за розр.робочого проекту на реконстр. зовніш. електропостачання будівельного майданч. КНП 4 МКЛ Мушака 54</t>
  </si>
  <si>
    <t>Виготовлення ПКД "Реконстр. зовніш. електропостач. будівлі КНП 4 МЛ Мушака 54</t>
  </si>
  <si>
    <t>За виконання проктно кошторисної документації Капітальний ремонт котельні КНП "4 МЛ" вул. Мушака 54</t>
  </si>
  <si>
    <t xml:space="preserve"> За проведення експлуатаційного обстеження ліфта Кап. ремонт із заміни ліфта КНП 4 МЛ на О.Фредра 2</t>
  </si>
  <si>
    <t>За виконання проектно-кошторисної документації_Кап. ремонт із заміни ліфта КНП 4 МЛ на О.Фредра 2</t>
  </si>
  <si>
    <t>За експертизу проектно-кошт док рекон буд під ств пал. КНП4МКЛ на вул. Ю. Мушака,54</t>
  </si>
  <si>
    <t>Проведення аварійних робіт підпірної стінки КНП4 МЛ вул Снопківська</t>
  </si>
  <si>
    <t>ТзОВ "НЕОСТАР ГРУП"</t>
  </si>
  <si>
    <t>СТІНА-1 від 22.10.20</t>
  </si>
  <si>
    <t>За техн нагляд_Кап. ремонт із заміни ліфта КНП 4 МЛ на О.Фредра 2</t>
  </si>
  <si>
    <t>За тех нагляд_Кап. ремонт котельні КНП "4 МЛ" вул. Мушака 54</t>
  </si>
  <si>
    <t>За авторський нагляд_Кап. ремонт котельні КНП "4 МЛ" вул. Мушака 54</t>
  </si>
  <si>
    <t>за вигот еск проектної документації реконструкція паліативу 4 МКЛ на вул. Ю. Мушака, 54</t>
  </si>
  <si>
    <t>м.Львів вул.Мушака.54</t>
  </si>
  <si>
    <t>Громадський бюджет</t>
  </si>
  <si>
    <t>м.Львів вул Стецька.3 Паркова.1 Тернопільська 9</t>
  </si>
  <si>
    <t>м.Львів вул Стецька.3 вул. Фредра2 вул Свенціцького 3</t>
  </si>
  <si>
    <t xml:space="preserve"> «додаткові будівельні роботи 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«4-та міська клінічна лікарня м.Львова» за адресою вул. Мушака 54. Коригування»</t>
  </si>
  <si>
    <t xml:space="preserve"> Капітальний ремонт котельні КНП "4 МЛ" вул. Мушака 54</t>
  </si>
  <si>
    <t>Реконстр. зовніш. електропостач. будівлі КНП 4 МЛ Мушака 54</t>
  </si>
  <si>
    <t>реконстр. зовніш. електропостачання будівельного майданч. КНП 4 МКЛ Мушака 54</t>
  </si>
  <si>
    <t>Проведення аварійних робіт підпірної стінки КНП4 МКЛм.Львова вул Снопківська,22</t>
  </si>
  <si>
    <t>Придбання медичного обладнання для КНП 4 МЛ Стецька ,3</t>
  </si>
  <si>
    <t>проведення екпертизи кошторисної частини проекту будівництва  Кап. ремонт приміщень рентген кабінету КНП 4 МЛ вул Фредра</t>
  </si>
  <si>
    <t>Місце розташування</t>
  </si>
  <si>
    <t>4610136600:07:004:0047</t>
  </si>
  <si>
    <t>Земельна ділянка кадастровий номер</t>
  </si>
  <si>
    <t>м.Львів вул.Фредра,2</t>
  </si>
  <si>
    <t>4610136600:06:004:0035</t>
  </si>
  <si>
    <t>м.Львів вул. Снопківська.22</t>
  </si>
  <si>
    <t>не обліковано</t>
  </si>
  <si>
    <t>1996651 Комунальне некомерційне підприємство 4 міська клінічна лікарня м.Львова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</si>
</sst>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 vertical="center"/>
    </xf>
    <xf numFmtId="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1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1" fillId="3" borderId="1" xfId="1" applyFill="1" applyBorder="1" applyAlignment="1">
      <alignment vertical="center"/>
    </xf>
    <xf numFmtId="164" fontId="1" fillId="3" borderId="1" xfId="1" applyNumberFormat="1" applyFill="1" applyBorder="1"/>
    <xf numFmtId="0" fontId="1" fillId="3" borderId="1" xfId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/>
    <xf numFmtId="0" fontId="1" fillId="3" borderId="0" xfId="1" applyFill="1"/>
    <xf numFmtId="0" fontId="0" fillId="3" borderId="0" xfId="0" applyFill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4"/>
  <sheetViews>
    <sheetView tabSelected="1" zoomScale="90" zoomScaleNormal="90" workbookViewId="0">
      <selection activeCell="L1" sqref="L1"/>
    </sheetView>
  </sheetViews>
  <sheetFormatPr defaultRowHeight="15" x14ac:dyDescent="0.25"/>
  <cols>
    <col min="1" max="1" width="16.140625" customWidth="1"/>
    <col min="2" max="2" width="21.42578125" customWidth="1"/>
    <col min="3" max="3" width="19.42578125" customWidth="1"/>
    <col min="4" max="4" width="25.28515625" customWidth="1"/>
    <col min="5" max="5" width="42.5703125" customWidth="1"/>
    <col min="6" max="6" width="16.42578125" customWidth="1"/>
    <col min="7" max="7" width="17.28515625" customWidth="1"/>
    <col min="8" max="8" width="14.42578125" customWidth="1"/>
    <col min="11" max="11" width="12" style="35" customWidth="1"/>
    <col min="12" max="12" width="9.140625" style="36"/>
    <col min="13" max="13" width="12.85546875" style="36" customWidth="1"/>
    <col min="14" max="14" width="13" style="36" customWidth="1"/>
    <col min="16" max="16" width="13.5703125" customWidth="1"/>
    <col min="18" max="18" width="12.5703125" bestFit="1" customWidth="1"/>
  </cols>
  <sheetData>
    <row r="2" spans="1:16" ht="31.5" x14ac:dyDescent="0.25">
      <c r="A2" s="13" t="s">
        <v>1</v>
      </c>
      <c r="B2" s="13" t="s">
        <v>0</v>
      </c>
      <c r="C2" s="13" t="s">
        <v>123</v>
      </c>
      <c r="D2" s="13" t="s">
        <v>125</v>
      </c>
      <c r="E2" s="13" t="s">
        <v>2</v>
      </c>
      <c r="F2" s="13" t="s">
        <v>4</v>
      </c>
      <c r="G2" s="13" t="s">
        <v>6</v>
      </c>
      <c r="H2" s="13" t="s">
        <v>8</v>
      </c>
      <c r="I2" s="14">
        <v>2015</v>
      </c>
      <c r="J2" s="14">
        <v>2016</v>
      </c>
      <c r="K2" s="24">
        <v>2017</v>
      </c>
      <c r="L2" s="25">
        <v>2018</v>
      </c>
      <c r="M2" s="25">
        <v>2019</v>
      </c>
      <c r="N2" s="25">
        <v>2020</v>
      </c>
      <c r="O2" s="14">
        <v>2021</v>
      </c>
    </row>
    <row r="3" spans="1:16" ht="105" x14ac:dyDescent="0.25">
      <c r="A3" s="9" t="s">
        <v>130</v>
      </c>
      <c r="B3" s="3" t="s">
        <v>17</v>
      </c>
      <c r="C3" s="3" t="s">
        <v>3</v>
      </c>
      <c r="D3" s="3"/>
      <c r="E3" s="3" t="s">
        <v>16</v>
      </c>
      <c r="F3" s="3" t="s">
        <v>5</v>
      </c>
      <c r="G3" s="3" t="s">
        <v>7</v>
      </c>
      <c r="H3" s="4">
        <v>30045</v>
      </c>
      <c r="I3" s="4"/>
      <c r="J3" s="27">
        <v>30045</v>
      </c>
      <c r="K3" s="26"/>
      <c r="L3" s="27"/>
      <c r="M3" s="27"/>
      <c r="N3" s="27"/>
      <c r="O3" s="4"/>
    </row>
    <row r="4" spans="1:16" ht="90" x14ac:dyDescent="0.25">
      <c r="A4" s="4"/>
      <c r="B4" s="3" t="s">
        <v>17</v>
      </c>
      <c r="C4" s="3" t="s">
        <v>3</v>
      </c>
      <c r="D4" s="4"/>
      <c r="E4" s="10" t="s">
        <v>87</v>
      </c>
      <c r="F4" s="3" t="s">
        <v>12</v>
      </c>
      <c r="G4" s="3" t="s">
        <v>9</v>
      </c>
      <c r="H4" s="4">
        <v>3360</v>
      </c>
      <c r="I4" s="4"/>
      <c r="J4" s="27">
        <v>3360</v>
      </c>
      <c r="K4" s="26"/>
      <c r="L4" s="27"/>
      <c r="M4" s="27"/>
      <c r="N4" s="27"/>
      <c r="O4" s="4"/>
    </row>
    <row r="5" spans="1:16" ht="90" x14ac:dyDescent="0.25">
      <c r="A5" s="4"/>
      <c r="B5" s="3" t="s">
        <v>17</v>
      </c>
      <c r="C5" s="3" t="s">
        <v>3</v>
      </c>
      <c r="D5" s="4"/>
      <c r="E5" s="10" t="s">
        <v>89</v>
      </c>
      <c r="F5" s="3" t="s">
        <v>11</v>
      </c>
      <c r="G5" s="4" t="s">
        <v>10</v>
      </c>
      <c r="H5" s="4">
        <v>11256.84</v>
      </c>
      <c r="I5" s="4"/>
      <c r="J5" s="27">
        <v>11256.84</v>
      </c>
      <c r="K5" s="26"/>
      <c r="L5" s="27"/>
      <c r="M5" s="27"/>
      <c r="N5" s="27"/>
      <c r="O5" s="4"/>
    </row>
    <row r="6" spans="1:16" ht="90" x14ac:dyDescent="0.25">
      <c r="A6" s="4"/>
      <c r="B6" s="3" t="s">
        <v>17</v>
      </c>
      <c r="C6" s="3" t="s">
        <v>3</v>
      </c>
      <c r="D6" s="4"/>
      <c r="E6" s="10" t="s">
        <v>88</v>
      </c>
      <c r="F6" s="3" t="s">
        <v>13</v>
      </c>
      <c r="G6" s="4" t="s">
        <v>10</v>
      </c>
      <c r="H6" s="4">
        <v>7826.32</v>
      </c>
      <c r="I6" s="4"/>
      <c r="J6" s="27">
        <v>7826.32</v>
      </c>
      <c r="K6" s="26"/>
      <c r="L6" s="27"/>
      <c r="M6" s="27"/>
      <c r="N6" s="27"/>
      <c r="O6" s="4"/>
    </row>
    <row r="7" spans="1:16" ht="90" x14ac:dyDescent="0.25">
      <c r="A7" s="4"/>
      <c r="B7" s="3" t="s">
        <v>17</v>
      </c>
      <c r="C7" s="3" t="s">
        <v>3</v>
      </c>
      <c r="D7" s="4"/>
      <c r="E7" s="10" t="s">
        <v>90</v>
      </c>
      <c r="F7" s="3" t="s">
        <v>15</v>
      </c>
      <c r="G7" s="4" t="s">
        <v>14</v>
      </c>
      <c r="H7" s="4">
        <v>49827.6</v>
      </c>
      <c r="I7" s="4"/>
      <c r="J7" s="27">
        <v>49827.6</v>
      </c>
      <c r="K7" s="26"/>
      <c r="L7" s="27"/>
      <c r="M7" s="27"/>
      <c r="N7" s="27"/>
      <c r="O7" s="4"/>
    </row>
    <row r="8" spans="1:16" ht="90" x14ac:dyDescent="0.25">
      <c r="A8" s="4"/>
      <c r="B8" s="3" t="s">
        <v>17</v>
      </c>
      <c r="C8" s="3" t="s">
        <v>3</v>
      </c>
      <c r="D8" s="4"/>
      <c r="E8" s="10" t="s">
        <v>91</v>
      </c>
      <c r="F8" s="3" t="s">
        <v>19</v>
      </c>
      <c r="G8" s="3" t="s">
        <v>18</v>
      </c>
      <c r="H8" s="5">
        <f>665901.89+261533.66</f>
        <v>927435.55</v>
      </c>
      <c r="I8" s="4"/>
      <c r="J8" s="27">
        <f>282545.42+254841.79+128514.68</f>
        <v>665901.8899999999</v>
      </c>
      <c r="K8" s="26">
        <f>159884.71+101648.95</f>
        <v>261533.65999999997</v>
      </c>
      <c r="L8" s="27"/>
      <c r="M8" s="27"/>
      <c r="N8" s="27"/>
      <c r="O8" s="4"/>
      <c r="P8" s="1"/>
    </row>
    <row r="9" spans="1:16" ht="90" x14ac:dyDescent="0.25">
      <c r="A9" s="4"/>
      <c r="B9" s="3" t="s">
        <v>17</v>
      </c>
      <c r="C9" s="3" t="s">
        <v>3</v>
      </c>
      <c r="D9" s="4"/>
      <c r="E9" s="10" t="s">
        <v>93</v>
      </c>
      <c r="F9" s="3" t="s">
        <v>28</v>
      </c>
      <c r="G9" s="3" t="s">
        <v>7</v>
      </c>
      <c r="H9" s="4">
        <v>1953.68</v>
      </c>
      <c r="I9" s="4"/>
      <c r="J9" s="27">
        <f>976.84</f>
        <v>976.84</v>
      </c>
      <c r="K9" s="26">
        <v>976.84</v>
      </c>
      <c r="L9" s="27"/>
      <c r="M9" s="27"/>
      <c r="N9" s="27"/>
      <c r="O9" s="4"/>
    </row>
    <row r="10" spans="1:16" ht="90" x14ac:dyDescent="0.25">
      <c r="A10" s="4"/>
      <c r="B10" s="3" t="s">
        <v>17</v>
      </c>
      <c r="C10" s="3" t="s">
        <v>3</v>
      </c>
      <c r="D10" s="4"/>
      <c r="E10" s="10" t="s">
        <v>92</v>
      </c>
      <c r="F10" s="3" t="s">
        <v>21</v>
      </c>
      <c r="G10" s="4" t="s">
        <v>20</v>
      </c>
      <c r="H10" s="4">
        <v>14312</v>
      </c>
      <c r="I10" s="4"/>
      <c r="J10" s="27">
        <f>7492.47+4926.98</f>
        <v>12419.45</v>
      </c>
      <c r="K10" s="26">
        <v>1892.55</v>
      </c>
      <c r="L10" s="27"/>
      <c r="M10" s="27"/>
      <c r="N10" s="27"/>
      <c r="O10" s="4"/>
    </row>
    <row r="11" spans="1:16" ht="90" x14ac:dyDescent="0.25">
      <c r="A11" s="4"/>
      <c r="B11" s="3" t="s">
        <v>17</v>
      </c>
      <c r="C11" s="3" t="s">
        <v>3</v>
      </c>
      <c r="D11" s="4"/>
      <c r="E11" s="10" t="s">
        <v>94</v>
      </c>
      <c r="F11" s="3" t="s">
        <v>23</v>
      </c>
      <c r="G11" s="4" t="s">
        <v>22</v>
      </c>
      <c r="H11" s="4">
        <v>17980</v>
      </c>
      <c r="I11" s="4"/>
      <c r="J11" s="27">
        <v>17980</v>
      </c>
      <c r="K11" s="26"/>
      <c r="L11" s="27"/>
      <c r="M11" s="27"/>
      <c r="N11" s="27"/>
      <c r="O11" s="4"/>
    </row>
    <row r="12" spans="1:16" ht="90" x14ac:dyDescent="0.25">
      <c r="A12" s="4"/>
      <c r="B12" s="3" t="s">
        <v>17</v>
      </c>
      <c r="C12" s="3" t="s">
        <v>3</v>
      </c>
      <c r="D12" s="4"/>
      <c r="E12" s="10" t="s">
        <v>95</v>
      </c>
      <c r="F12" s="3" t="s">
        <v>24</v>
      </c>
      <c r="G12" s="3" t="s">
        <v>25</v>
      </c>
      <c r="H12" s="4">
        <v>8854.99</v>
      </c>
      <c r="I12" s="4"/>
      <c r="J12" s="27">
        <v>8854.99</v>
      </c>
      <c r="K12" s="26"/>
      <c r="L12" s="27"/>
      <c r="M12" s="27"/>
      <c r="N12" s="27"/>
      <c r="O12" s="4"/>
    </row>
    <row r="13" spans="1:16" ht="90" x14ac:dyDescent="0.25">
      <c r="A13" s="4"/>
      <c r="B13" s="3" t="s">
        <v>17</v>
      </c>
      <c r="C13" s="3" t="s">
        <v>3</v>
      </c>
      <c r="D13" s="4"/>
      <c r="E13" s="10" t="s">
        <v>95</v>
      </c>
      <c r="F13" s="3" t="s">
        <v>27</v>
      </c>
      <c r="G13" s="3" t="s">
        <v>26</v>
      </c>
      <c r="H13" s="4">
        <v>13000</v>
      </c>
      <c r="I13" s="4"/>
      <c r="J13" s="27">
        <v>13000</v>
      </c>
      <c r="K13" s="26"/>
      <c r="L13" s="27"/>
      <c r="M13" s="27"/>
      <c r="N13" s="27"/>
      <c r="O13" s="4"/>
    </row>
    <row r="14" spans="1:16" ht="90" x14ac:dyDescent="0.25">
      <c r="A14" s="4"/>
      <c r="B14" s="3" t="s">
        <v>17</v>
      </c>
      <c r="C14" s="3" t="s">
        <v>3</v>
      </c>
      <c r="D14" s="4"/>
      <c r="E14" s="10" t="s">
        <v>95</v>
      </c>
      <c r="F14" s="3" t="s">
        <v>29</v>
      </c>
      <c r="G14" s="3" t="s">
        <v>26</v>
      </c>
      <c r="H14" s="4">
        <v>34691.01</v>
      </c>
      <c r="I14" s="4"/>
      <c r="J14" s="27">
        <v>34691.01</v>
      </c>
      <c r="K14" s="26"/>
      <c r="L14" s="27"/>
      <c r="M14" s="27"/>
      <c r="N14" s="27"/>
      <c r="O14" s="4"/>
    </row>
    <row r="15" spans="1:16" ht="90" x14ac:dyDescent="0.25">
      <c r="A15" s="4"/>
      <c r="B15" s="3" t="s">
        <v>17</v>
      </c>
      <c r="C15" s="3" t="s">
        <v>3</v>
      </c>
      <c r="D15" s="4"/>
      <c r="E15" s="10" t="s">
        <v>95</v>
      </c>
      <c r="F15" s="3" t="s">
        <v>30</v>
      </c>
      <c r="G15" s="3" t="s">
        <v>26</v>
      </c>
      <c r="H15" s="5">
        <v>32292.6</v>
      </c>
      <c r="I15" s="4"/>
      <c r="J15" s="27">
        <v>32292.6</v>
      </c>
      <c r="K15" s="26"/>
      <c r="L15" s="27"/>
      <c r="M15" s="27"/>
      <c r="N15" s="27"/>
      <c r="O15" s="4"/>
    </row>
    <row r="16" spans="1:16" ht="90" x14ac:dyDescent="0.25">
      <c r="A16" s="4"/>
      <c r="B16" s="3" t="s">
        <v>17</v>
      </c>
      <c r="C16" s="3" t="s">
        <v>3</v>
      </c>
      <c r="D16" s="4"/>
      <c r="E16" s="10" t="s">
        <v>94</v>
      </c>
      <c r="F16" s="3" t="s">
        <v>32</v>
      </c>
      <c r="G16" s="3" t="s">
        <v>31</v>
      </c>
      <c r="H16" s="4">
        <v>211968</v>
      </c>
      <c r="I16" s="4"/>
      <c r="J16" s="4"/>
      <c r="K16" s="26">
        <v>211968</v>
      </c>
      <c r="L16" s="27"/>
      <c r="M16" s="27"/>
      <c r="N16" s="27"/>
      <c r="O16" s="4"/>
    </row>
    <row r="17" spans="1:18" ht="90" x14ac:dyDescent="0.25">
      <c r="A17" s="4"/>
      <c r="B17" s="3" t="s">
        <v>17</v>
      </c>
      <c r="C17" s="3" t="s">
        <v>3</v>
      </c>
      <c r="D17" s="4"/>
      <c r="E17" s="10" t="s">
        <v>94</v>
      </c>
      <c r="F17" s="3" t="s">
        <v>33</v>
      </c>
      <c r="G17" s="4" t="s">
        <v>22</v>
      </c>
      <c r="H17" s="4">
        <v>8032</v>
      </c>
      <c r="I17" s="4"/>
      <c r="J17" s="4"/>
      <c r="K17" s="26">
        <v>8032</v>
      </c>
      <c r="L17" s="27"/>
      <c r="M17" s="27"/>
      <c r="N17" s="27"/>
      <c r="O17" s="4"/>
    </row>
    <row r="18" spans="1:18" ht="210" x14ac:dyDescent="0.25">
      <c r="A18" s="4"/>
      <c r="B18" s="15" t="s">
        <v>48</v>
      </c>
      <c r="C18" s="20" t="s">
        <v>112</v>
      </c>
      <c r="D18" s="12" t="s">
        <v>124</v>
      </c>
      <c r="E18" s="2" t="s">
        <v>96</v>
      </c>
      <c r="F18" s="3" t="s">
        <v>35</v>
      </c>
      <c r="G18" s="3" t="s">
        <v>34</v>
      </c>
      <c r="H18" s="6">
        <v>35479.199999999997</v>
      </c>
      <c r="I18" s="4"/>
      <c r="J18" s="4"/>
      <c r="K18" s="26"/>
      <c r="L18" s="27"/>
      <c r="M18" s="28">
        <v>35479.199999999997</v>
      </c>
      <c r="N18" s="27"/>
      <c r="O18" s="4"/>
    </row>
    <row r="19" spans="1:18" ht="210" x14ac:dyDescent="0.25">
      <c r="A19" s="4"/>
      <c r="B19" s="15" t="s">
        <v>48</v>
      </c>
      <c r="C19" s="20" t="s">
        <v>112</v>
      </c>
      <c r="D19" s="12" t="s">
        <v>124</v>
      </c>
      <c r="E19" s="4" t="s">
        <v>97</v>
      </c>
      <c r="F19" s="3" t="s">
        <v>37</v>
      </c>
      <c r="G19" s="3" t="s">
        <v>36</v>
      </c>
      <c r="H19" s="6">
        <v>78062</v>
      </c>
      <c r="I19" s="4"/>
      <c r="J19" s="4"/>
      <c r="K19" s="26"/>
      <c r="L19" s="27"/>
      <c r="M19" s="28">
        <v>78062</v>
      </c>
      <c r="N19" s="27"/>
      <c r="O19" s="4"/>
    </row>
    <row r="20" spans="1:18" ht="210" x14ac:dyDescent="0.25">
      <c r="A20" s="4"/>
      <c r="B20" s="15" t="s">
        <v>48</v>
      </c>
      <c r="C20" s="20" t="s">
        <v>112</v>
      </c>
      <c r="D20" s="12" t="s">
        <v>124</v>
      </c>
      <c r="E20" s="10" t="s">
        <v>111</v>
      </c>
      <c r="F20" s="3" t="s">
        <v>38</v>
      </c>
      <c r="G20" s="3" t="s">
        <v>39</v>
      </c>
      <c r="H20" s="6">
        <v>249966.15</v>
      </c>
      <c r="I20" s="6"/>
      <c r="J20" s="6"/>
      <c r="K20" s="29">
        <f>74429.42</f>
        <v>74429.42</v>
      </c>
      <c r="L20" s="28"/>
      <c r="M20" s="28">
        <f>174697.9+270+568.83</f>
        <v>175536.72999999998</v>
      </c>
      <c r="N20" s="28"/>
      <c r="O20" s="6"/>
    </row>
    <row r="21" spans="1:18" ht="60" x14ac:dyDescent="0.25">
      <c r="A21" s="4"/>
      <c r="C21" s="16" t="s">
        <v>114</v>
      </c>
      <c r="D21" s="4"/>
      <c r="E21" s="4" t="s">
        <v>40</v>
      </c>
      <c r="F21" s="3" t="s">
        <v>43</v>
      </c>
      <c r="G21" s="3" t="s">
        <v>26</v>
      </c>
      <c r="H21" s="4">
        <v>233516.79999999999</v>
      </c>
      <c r="I21" s="4"/>
      <c r="J21" s="4"/>
      <c r="K21" s="30">
        <v>233516.79999999999</v>
      </c>
      <c r="L21" s="27"/>
      <c r="M21" s="27"/>
      <c r="N21" s="27"/>
      <c r="O21" s="4"/>
    </row>
    <row r="22" spans="1:18" ht="54.75" customHeight="1" x14ac:dyDescent="0.25">
      <c r="A22" s="4"/>
      <c r="B22" s="4" t="s">
        <v>113</v>
      </c>
      <c r="C22" s="16" t="s">
        <v>115</v>
      </c>
      <c r="D22" s="4"/>
      <c r="E22" s="4" t="s">
        <v>44</v>
      </c>
      <c r="F22" s="3" t="s">
        <v>42</v>
      </c>
      <c r="G22" s="3" t="s">
        <v>41</v>
      </c>
      <c r="H22" s="6">
        <v>250000</v>
      </c>
      <c r="I22" s="4"/>
      <c r="J22" s="4"/>
      <c r="K22" s="26"/>
      <c r="L22" s="27"/>
      <c r="M22" s="27">
        <v>250000</v>
      </c>
      <c r="N22" s="27"/>
      <c r="O22" s="4"/>
    </row>
    <row r="23" spans="1:18" ht="140.25" customHeight="1" x14ac:dyDescent="0.25">
      <c r="A23" s="4"/>
      <c r="B23" s="19" t="s">
        <v>48</v>
      </c>
      <c r="C23" s="20" t="s">
        <v>112</v>
      </c>
      <c r="D23" s="12" t="s">
        <v>124</v>
      </c>
      <c r="E23" s="11" t="s">
        <v>98</v>
      </c>
      <c r="F23" s="3" t="s">
        <v>45</v>
      </c>
      <c r="G23" s="3" t="s">
        <v>34</v>
      </c>
      <c r="H23" s="8">
        <v>11836.8</v>
      </c>
      <c r="I23" s="8"/>
      <c r="J23" s="8"/>
      <c r="K23" s="31"/>
      <c r="L23" s="32"/>
      <c r="M23" s="32">
        <v>11836.8</v>
      </c>
      <c r="N23" s="32"/>
      <c r="O23" s="4"/>
    </row>
    <row r="24" spans="1:18" ht="111.75" customHeight="1" x14ac:dyDescent="0.25">
      <c r="A24" s="4"/>
      <c r="B24" s="19" t="s">
        <v>48</v>
      </c>
      <c r="C24" s="20" t="s">
        <v>112</v>
      </c>
      <c r="D24" s="12" t="s">
        <v>124</v>
      </c>
      <c r="E24" s="11" t="s">
        <v>48</v>
      </c>
      <c r="F24" s="3" t="s">
        <v>47</v>
      </c>
      <c r="G24" s="3" t="s">
        <v>46</v>
      </c>
      <c r="H24" s="17">
        <v>35866492</v>
      </c>
      <c r="I24" s="8"/>
      <c r="J24" s="8"/>
      <c r="K24" s="31"/>
      <c r="L24" s="32"/>
      <c r="M24" s="33">
        <f>1037236.32+884557.57+3007456.11</f>
        <v>4929250</v>
      </c>
      <c r="N24" s="33">
        <v>4763364.1900000004</v>
      </c>
      <c r="O24" s="8"/>
      <c r="P24" s="18"/>
      <c r="R24" s="18"/>
    </row>
    <row r="25" spans="1:18" ht="121.5" customHeight="1" x14ac:dyDescent="0.25">
      <c r="A25" s="4"/>
      <c r="B25" s="19" t="s">
        <v>48</v>
      </c>
      <c r="C25" s="20" t="s">
        <v>112</v>
      </c>
      <c r="D25" s="12" t="s">
        <v>124</v>
      </c>
      <c r="E25" s="11" t="s">
        <v>51</v>
      </c>
      <c r="F25" s="3" t="s">
        <v>50</v>
      </c>
      <c r="G25" s="3" t="s">
        <v>49</v>
      </c>
      <c r="H25" s="8">
        <v>382617.9</v>
      </c>
      <c r="I25" s="4"/>
      <c r="J25" s="4"/>
      <c r="K25" s="26"/>
      <c r="L25" s="27"/>
      <c r="M25" s="27">
        <f>11721.82+16683.4+14430.04</f>
        <v>42835.26</v>
      </c>
      <c r="N25" s="27">
        <v>94676.74</v>
      </c>
      <c r="O25" s="4"/>
      <c r="R25" s="18"/>
    </row>
    <row r="26" spans="1:18" ht="90" customHeight="1" x14ac:dyDescent="0.25">
      <c r="A26" s="4"/>
      <c r="B26" s="19" t="s">
        <v>48</v>
      </c>
      <c r="C26" s="20" t="s">
        <v>112</v>
      </c>
      <c r="D26" s="12" t="s">
        <v>124</v>
      </c>
      <c r="E26" s="11" t="s">
        <v>53</v>
      </c>
      <c r="F26" s="3" t="s">
        <v>52</v>
      </c>
      <c r="G26" s="3" t="s">
        <v>39</v>
      </c>
      <c r="H26" s="4">
        <v>145800</v>
      </c>
      <c r="I26" s="4"/>
      <c r="J26" s="4"/>
      <c r="K26" s="26"/>
      <c r="L26" s="27"/>
      <c r="M26" s="27">
        <v>27000</v>
      </c>
      <c r="N26" s="27">
        <v>25413.66</v>
      </c>
      <c r="O26" s="4"/>
    </row>
    <row r="27" spans="1:18" ht="144" customHeight="1" x14ac:dyDescent="0.25">
      <c r="A27" s="4"/>
      <c r="B27" s="9" t="s">
        <v>116</v>
      </c>
      <c r="C27" s="20" t="s">
        <v>112</v>
      </c>
      <c r="D27" s="12" t="s">
        <v>124</v>
      </c>
      <c r="E27" s="11" t="s">
        <v>104</v>
      </c>
      <c r="F27" s="3" t="s">
        <v>67</v>
      </c>
      <c r="G27" s="3" t="s">
        <v>34</v>
      </c>
      <c r="H27" s="4">
        <v>12962.4</v>
      </c>
      <c r="I27" s="4"/>
      <c r="J27" s="4"/>
      <c r="K27" s="26"/>
      <c r="L27" s="27"/>
      <c r="M27" s="27"/>
      <c r="N27" s="27">
        <v>12962.4</v>
      </c>
      <c r="O27" s="4"/>
    </row>
    <row r="28" spans="1:18" ht="121.5" customHeight="1" x14ac:dyDescent="0.25">
      <c r="A28" s="4"/>
      <c r="B28" s="9" t="s">
        <v>116</v>
      </c>
      <c r="C28" s="20" t="s">
        <v>112</v>
      </c>
      <c r="D28" s="12" t="s">
        <v>124</v>
      </c>
      <c r="E28" s="11" t="s">
        <v>70</v>
      </c>
      <c r="F28" s="3" t="s">
        <v>71</v>
      </c>
      <c r="G28" s="3" t="s">
        <v>49</v>
      </c>
      <c r="H28" s="8">
        <v>64369.61</v>
      </c>
      <c r="I28" s="4"/>
      <c r="J28" s="4"/>
      <c r="K28" s="26"/>
      <c r="L28" s="27"/>
      <c r="M28" s="27"/>
      <c r="N28" s="27">
        <v>16567.830000000002</v>
      </c>
      <c r="O28" s="4"/>
    </row>
    <row r="29" spans="1:18" ht="129" customHeight="1" x14ac:dyDescent="0.25">
      <c r="A29" s="4"/>
      <c r="B29" s="9" t="s">
        <v>116</v>
      </c>
      <c r="C29" s="20" t="s">
        <v>112</v>
      </c>
      <c r="D29" s="12" t="s">
        <v>124</v>
      </c>
      <c r="E29" s="11" t="s">
        <v>72</v>
      </c>
      <c r="F29" s="3" t="s">
        <v>73</v>
      </c>
      <c r="G29" s="3" t="s">
        <v>46</v>
      </c>
      <c r="H29" s="7">
        <v>5394189.79</v>
      </c>
      <c r="I29" s="4"/>
      <c r="J29" s="4"/>
      <c r="K29" s="26"/>
      <c r="L29" s="27"/>
      <c r="M29" s="27"/>
      <c r="N29" s="28">
        <v>1183432.1299999999</v>
      </c>
      <c r="O29" s="4"/>
    </row>
    <row r="30" spans="1:18" ht="60" x14ac:dyDescent="0.25">
      <c r="A30" s="4"/>
      <c r="B30" s="9" t="s">
        <v>117</v>
      </c>
      <c r="C30" s="20" t="s">
        <v>112</v>
      </c>
      <c r="D30" s="12" t="s">
        <v>124</v>
      </c>
      <c r="E30" s="4" t="s">
        <v>101</v>
      </c>
      <c r="F30" s="3" t="s">
        <v>56</v>
      </c>
      <c r="G30" s="3" t="s">
        <v>46</v>
      </c>
      <c r="H30" s="4">
        <v>179994.82</v>
      </c>
      <c r="I30" s="4"/>
      <c r="J30" s="4"/>
      <c r="K30" s="26"/>
      <c r="L30" s="27"/>
      <c r="M30" s="27">
        <v>179994.82</v>
      </c>
      <c r="N30" s="27"/>
      <c r="O30" s="4"/>
    </row>
    <row r="31" spans="1:18" ht="60" x14ac:dyDescent="0.25">
      <c r="A31" s="4"/>
      <c r="B31" s="9" t="s">
        <v>118</v>
      </c>
      <c r="C31" s="20" t="s">
        <v>112</v>
      </c>
      <c r="D31" s="12" t="s">
        <v>124</v>
      </c>
      <c r="E31" s="4" t="s">
        <v>100</v>
      </c>
      <c r="F31" s="3" t="s">
        <v>55</v>
      </c>
      <c r="G31" s="4" t="s">
        <v>54</v>
      </c>
      <c r="H31" s="4">
        <v>55566</v>
      </c>
      <c r="I31" s="4"/>
      <c r="J31" s="4"/>
      <c r="K31" s="26"/>
      <c r="L31" s="27"/>
      <c r="M31" s="34">
        <v>55566</v>
      </c>
      <c r="N31" s="27"/>
      <c r="O31" s="4"/>
    </row>
    <row r="32" spans="1:18" ht="75" x14ac:dyDescent="0.25">
      <c r="A32" s="4"/>
      <c r="B32" s="9" t="s">
        <v>119</v>
      </c>
      <c r="C32" s="20" t="s">
        <v>112</v>
      </c>
      <c r="D32" s="12" t="s">
        <v>124</v>
      </c>
      <c r="E32" s="4" t="s">
        <v>99</v>
      </c>
      <c r="F32" s="3" t="s">
        <v>57</v>
      </c>
      <c r="G32" s="4" t="s">
        <v>54</v>
      </c>
      <c r="H32" s="4">
        <v>35872.800000000003</v>
      </c>
      <c r="I32" s="4"/>
      <c r="J32" s="4"/>
      <c r="K32" s="26"/>
      <c r="L32" s="27"/>
      <c r="M32" s="27">
        <v>35872.800000000003</v>
      </c>
      <c r="N32" s="27"/>
      <c r="O32" s="4"/>
    </row>
    <row r="33" spans="1:15" ht="57.75" customHeight="1" x14ac:dyDescent="0.25">
      <c r="A33" s="4"/>
      <c r="B33" s="9" t="s">
        <v>58</v>
      </c>
      <c r="C33" s="22" t="s">
        <v>126</v>
      </c>
      <c r="D33" s="21" t="s">
        <v>127</v>
      </c>
      <c r="E33" s="9" t="s">
        <v>102</v>
      </c>
      <c r="F33" s="3" t="s">
        <v>60</v>
      </c>
      <c r="G33" s="9" t="s">
        <v>59</v>
      </c>
      <c r="H33" s="4">
        <v>4869.84</v>
      </c>
      <c r="I33" s="4"/>
      <c r="J33" s="4"/>
      <c r="K33" s="26"/>
      <c r="L33" s="27"/>
      <c r="M33" s="27"/>
      <c r="N33" s="27">
        <v>4869.84</v>
      </c>
      <c r="O33" s="4"/>
    </row>
    <row r="34" spans="1:15" ht="45" x14ac:dyDescent="0.25">
      <c r="A34" s="4"/>
      <c r="B34" s="9" t="s">
        <v>58</v>
      </c>
      <c r="C34" s="20" t="s">
        <v>126</v>
      </c>
      <c r="D34" s="23" t="s">
        <v>127</v>
      </c>
      <c r="E34" s="9" t="s">
        <v>103</v>
      </c>
      <c r="F34" s="3" t="s">
        <v>62</v>
      </c>
      <c r="G34" s="4" t="s">
        <v>61</v>
      </c>
      <c r="H34" s="4">
        <v>18090</v>
      </c>
      <c r="I34" s="4"/>
      <c r="J34" s="4"/>
      <c r="K34" s="26"/>
      <c r="L34" s="27"/>
      <c r="M34" s="27"/>
      <c r="N34" s="27">
        <v>18090</v>
      </c>
      <c r="O34" s="4"/>
    </row>
    <row r="35" spans="1:15" ht="45" x14ac:dyDescent="0.25">
      <c r="A35" s="4"/>
      <c r="B35" s="9" t="s">
        <v>58</v>
      </c>
      <c r="C35" s="20" t="s">
        <v>126</v>
      </c>
      <c r="D35" s="23" t="s">
        <v>127</v>
      </c>
      <c r="E35" s="9" t="s">
        <v>58</v>
      </c>
      <c r="F35" s="3" t="s">
        <v>66</v>
      </c>
      <c r="G35" s="4" t="s">
        <v>65</v>
      </c>
      <c r="H35" s="4">
        <f>382922+959320</f>
        <v>1342242</v>
      </c>
      <c r="I35" s="4"/>
      <c r="J35" s="4"/>
      <c r="K35" s="26"/>
      <c r="L35" s="27"/>
      <c r="M35" s="27"/>
      <c r="N35" s="27">
        <f>804985.2+537256.8</f>
        <v>1342242</v>
      </c>
      <c r="O35" s="4"/>
    </row>
    <row r="36" spans="1:15" ht="45" x14ac:dyDescent="0.25">
      <c r="A36" s="4"/>
      <c r="B36" s="9" t="s">
        <v>58</v>
      </c>
      <c r="C36" s="20" t="s">
        <v>126</v>
      </c>
      <c r="D36" s="23" t="s">
        <v>127</v>
      </c>
      <c r="E36" s="9" t="s">
        <v>108</v>
      </c>
      <c r="F36" s="3" t="s">
        <v>69</v>
      </c>
      <c r="G36" s="4" t="s">
        <v>68</v>
      </c>
      <c r="H36" s="4">
        <v>9720</v>
      </c>
      <c r="I36" s="4"/>
      <c r="J36" s="4"/>
      <c r="K36" s="26"/>
      <c r="L36" s="27"/>
      <c r="M36" s="27"/>
      <c r="N36" s="27">
        <v>9720</v>
      </c>
      <c r="O36" s="4"/>
    </row>
    <row r="37" spans="1:15" ht="60" x14ac:dyDescent="0.25">
      <c r="A37" s="4"/>
      <c r="B37" s="9" t="s">
        <v>105</v>
      </c>
      <c r="C37" s="20" t="s">
        <v>128</v>
      </c>
      <c r="D37" s="12" t="s">
        <v>129</v>
      </c>
      <c r="E37" s="9" t="s">
        <v>120</v>
      </c>
      <c r="F37" s="3" t="s">
        <v>107</v>
      </c>
      <c r="G37" s="4" t="s">
        <v>106</v>
      </c>
      <c r="H37" s="4">
        <v>188685.6</v>
      </c>
      <c r="I37" s="4"/>
      <c r="J37" s="4"/>
      <c r="K37" s="26"/>
      <c r="L37" s="27"/>
      <c r="M37" s="27"/>
      <c r="N37" s="27">
        <v>188685.6</v>
      </c>
      <c r="O37" s="4"/>
    </row>
    <row r="38" spans="1:15" ht="45" x14ac:dyDescent="0.25">
      <c r="A38" s="4"/>
      <c r="B38" s="9" t="s">
        <v>113</v>
      </c>
      <c r="C38" s="4"/>
      <c r="D38" s="4"/>
      <c r="E38" s="16" t="s">
        <v>121</v>
      </c>
      <c r="F38" s="3" t="s">
        <v>63</v>
      </c>
      <c r="G38" s="9" t="s">
        <v>64</v>
      </c>
      <c r="H38" s="4">
        <v>599000</v>
      </c>
      <c r="I38" s="4"/>
      <c r="J38" s="4"/>
      <c r="K38" s="26"/>
      <c r="L38" s="27"/>
      <c r="M38" s="27"/>
      <c r="N38" s="27">
        <v>599000</v>
      </c>
      <c r="O38" s="4"/>
    </row>
    <row r="39" spans="1:15" ht="45" x14ac:dyDescent="0.25">
      <c r="A39" s="4"/>
      <c r="B39" s="9" t="s">
        <v>117</v>
      </c>
      <c r="C39" s="20" t="s">
        <v>112</v>
      </c>
      <c r="D39" s="12" t="s">
        <v>124</v>
      </c>
      <c r="E39" s="16" t="s">
        <v>74</v>
      </c>
      <c r="F39" s="3" t="s">
        <v>76</v>
      </c>
      <c r="G39" s="4" t="s">
        <v>75</v>
      </c>
      <c r="H39" s="4">
        <v>482433.49</v>
      </c>
      <c r="I39" s="4"/>
      <c r="J39" s="4"/>
      <c r="K39" s="26"/>
      <c r="L39" s="27"/>
      <c r="M39" s="27"/>
      <c r="N39" s="27">
        <v>482433.49</v>
      </c>
      <c r="O39" s="4"/>
    </row>
    <row r="40" spans="1:15" ht="45" x14ac:dyDescent="0.25">
      <c r="A40" s="4"/>
      <c r="B40" s="11" t="s">
        <v>117</v>
      </c>
      <c r="C40" s="20" t="s">
        <v>112</v>
      </c>
      <c r="D40" s="12" t="s">
        <v>124</v>
      </c>
      <c r="E40" s="16" t="s">
        <v>109</v>
      </c>
      <c r="F40" s="3" t="s">
        <v>77</v>
      </c>
      <c r="G40" s="4" t="s">
        <v>20</v>
      </c>
      <c r="H40" s="4">
        <v>5938.76</v>
      </c>
      <c r="I40" s="4"/>
      <c r="J40" s="4"/>
      <c r="K40" s="26"/>
      <c r="L40" s="27"/>
      <c r="M40" s="27"/>
      <c r="N40" s="27">
        <v>5854.42</v>
      </c>
      <c r="O40" s="4"/>
    </row>
    <row r="41" spans="1:15" ht="60" x14ac:dyDescent="0.25">
      <c r="A41" s="4"/>
      <c r="B41" s="11" t="s">
        <v>117</v>
      </c>
      <c r="C41" s="20" t="s">
        <v>112</v>
      </c>
      <c r="D41" s="12" t="s">
        <v>124</v>
      </c>
      <c r="E41" s="16" t="s">
        <v>110</v>
      </c>
      <c r="F41" s="3" t="s">
        <v>78</v>
      </c>
      <c r="G41" s="9" t="s">
        <v>46</v>
      </c>
      <c r="H41" s="4">
        <v>3240</v>
      </c>
      <c r="I41" s="4"/>
      <c r="J41" s="4"/>
      <c r="K41" s="26"/>
      <c r="L41" s="27"/>
      <c r="M41" s="27"/>
      <c r="N41" s="27">
        <v>3240</v>
      </c>
      <c r="O41" s="4"/>
    </row>
    <row r="42" spans="1:15" ht="60" x14ac:dyDescent="0.25">
      <c r="A42" s="4"/>
      <c r="B42" s="11" t="s">
        <v>79</v>
      </c>
      <c r="C42" s="20" t="s">
        <v>126</v>
      </c>
      <c r="D42" s="23" t="s">
        <v>127</v>
      </c>
      <c r="E42" s="9" t="s">
        <v>122</v>
      </c>
      <c r="F42" s="3" t="s">
        <v>80</v>
      </c>
      <c r="G42" s="4" t="s">
        <v>81</v>
      </c>
      <c r="H42" s="4">
        <v>4860</v>
      </c>
      <c r="I42" s="4"/>
      <c r="J42" s="4"/>
      <c r="K42" s="26"/>
      <c r="L42" s="27"/>
      <c r="M42" s="27"/>
      <c r="N42" s="27"/>
      <c r="O42" s="4"/>
    </row>
    <row r="43" spans="1:15" ht="60" x14ac:dyDescent="0.25">
      <c r="A43" s="4"/>
      <c r="B43" s="11" t="s">
        <v>79</v>
      </c>
      <c r="C43" s="20" t="s">
        <v>126</v>
      </c>
      <c r="D43" s="23" t="s">
        <v>127</v>
      </c>
      <c r="E43" s="9" t="s">
        <v>79</v>
      </c>
      <c r="F43" s="3" t="s">
        <v>86</v>
      </c>
      <c r="G43" s="4" t="s">
        <v>85</v>
      </c>
      <c r="H43" s="4">
        <v>493088.6</v>
      </c>
      <c r="I43" s="4"/>
      <c r="J43" s="4"/>
      <c r="K43" s="26"/>
      <c r="L43" s="27"/>
      <c r="M43" s="27"/>
      <c r="N43" s="27"/>
      <c r="O43" s="4"/>
    </row>
    <row r="44" spans="1:15" ht="30" x14ac:dyDescent="0.25">
      <c r="A44" s="4"/>
      <c r="B44" s="11" t="s">
        <v>113</v>
      </c>
      <c r="C44" s="4"/>
      <c r="D44" s="4"/>
      <c r="E44" s="16" t="s">
        <v>82</v>
      </c>
      <c r="F44" s="3" t="s">
        <v>84</v>
      </c>
      <c r="G44" s="4" t="s">
        <v>83</v>
      </c>
      <c r="H44" s="4">
        <v>459970</v>
      </c>
      <c r="I44" s="4"/>
      <c r="J44" s="4"/>
      <c r="K44" s="26"/>
      <c r="L44" s="27"/>
      <c r="M44" s="27"/>
      <c r="N44" s="27"/>
      <c r="O44" s="4"/>
    </row>
  </sheetData>
  <pageMargins left="0.25" right="0.25" top="0.75" bottom="0.75" header="0.3" footer="0.3"/>
  <pageSetup paperSize="9"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гіук</dc:creator>
  <cp:lastModifiedBy>гіук</cp:lastModifiedBy>
  <cp:lastPrinted>2021-06-08T13:28:30Z</cp:lastPrinted>
  <dcterms:created xsi:type="dcterms:W3CDTF">2021-06-07T12:55:16Z</dcterms:created>
  <dcterms:modified xsi:type="dcterms:W3CDTF">2021-06-08T13:38:13Z</dcterms:modified>
</cp:coreProperties>
</file>