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Prysak\Desktop\бухгалтерія\2020\"/>
    </mc:Choice>
  </mc:AlternateContent>
  <bookViews>
    <workbookView xWindow="0" yWindow="0" windowWidth="16380" windowHeight="8190"/>
  </bookViews>
  <sheets>
    <sheet name="Лист1" sheetId="4" r:id="rId1"/>
    <sheet name="Настройка" sheetId="1" r:id="rId2"/>
    <sheet name="Отчеты" sheetId="2" r:id="rId3"/>
    <sheet name="Описание данных" sheetId="3" r:id="rId4"/>
  </sheets>
  <definedNames>
    <definedName name="CHide">Отчеты!$25:$25</definedName>
    <definedName name="CycleD">Отчеты!$C$14:$I$15</definedName>
    <definedName name="CycleH">Отчеты!$C$7:$I$8</definedName>
    <definedName name="CycleT">Отчеты!$C$17:$I$18</definedName>
    <definedName name="CycleT1">Отчеты!$C$17:$I$18</definedName>
    <definedName name="CycleT2">Отчеты!$C$20:$I$21</definedName>
    <definedName name="CycleT3">Отчеты!$C$23:$I$25</definedName>
    <definedName name="Detail">Отчеты!$A$14:$P$15</definedName>
    <definedName name="DocSummery">Отчеты!$A$26:$P$26</definedName>
    <definedName name="Header">Отчеты!$A$7:$P$8</definedName>
    <definedName name="Hidden">Отчеты!$E:$I</definedName>
    <definedName name="HideMark">Отчеты!$D$25</definedName>
    <definedName name="PageHead">Отчеты!$7:$7</definedName>
    <definedName name="RCurrencyRow">Отчеты!$15:$15</definedName>
    <definedName name="RText">Отчеты!$A$10:$P$10</definedName>
    <definedName name="RText1">Отчеты!$A$12:$P$12</definedName>
    <definedName name="Summery">Отчеты!$27:$27</definedName>
    <definedName name="Summery1">Отчеты!$28:$28</definedName>
    <definedName name="Title">Отчеты!$A$1:$P$5</definedName>
    <definedName name="Total">Отчеты!$A$17:$P$18</definedName>
    <definedName name="Total1">Отчеты!$A$20:$P$21</definedName>
    <definedName name="Total2">Отчеты!$A$23:$P$25</definedName>
    <definedName name="Валюта">Отчеты!$A$1</definedName>
    <definedName name="ВсегоДни">Отчеты!$E$23</definedName>
    <definedName name="ВсегоДолг">Отчеты!$J$23</definedName>
    <definedName name="ВсегоКВыдаче">Отчеты!$K$23</definedName>
    <definedName name="ВсегоСумма">Отчеты!$C$23</definedName>
    <definedName name="ВсегоЧас">Отчеты!$F$23</definedName>
    <definedName name="ДляОплаты">Отчеты!$A$4</definedName>
    <definedName name="ДниСкр">Отчеты!$G$14</definedName>
    <definedName name="ДокНомер">Отчеты!$A$2</definedName>
    <definedName name="Долг">Отчеты!$J$14</definedName>
    <definedName name="ДолгВал">Отчеты!$J$15</definedName>
    <definedName name="За">Отчеты!$A$3</definedName>
    <definedName name="_xlnm.Print_Titles" localSheetId="0">Лист1!$6:$6</definedName>
    <definedName name="_xlnm.Print_Titles" localSheetId="2">Отчеты!$7:$7</definedName>
    <definedName name="Запуск_макроса_PageHead">Отчеты!$B$28</definedName>
    <definedName name="Запуск_макроса_разбиения_на_страницы">Отчеты!$A$28</definedName>
    <definedName name="ИтогДни">Отчеты!$E$17</definedName>
    <definedName name="ИтогДолг">Отчеты!$J$17</definedName>
    <definedName name="ИтогКвыдаче">Отчеты!$K$17</definedName>
    <definedName name="ИтогСумма">Отчеты!$C$17</definedName>
    <definedName name="ИтогЧас">Отчеты!$F$17</definedName>
    <definedName name="КВыдаче">Отчеты!$K$14</definedName>
    <definedName name="КВыдачеВал">Отчеты!$K$15</definedName>
    <definedName name="Курс">Отчеты!$B$1</definedName>
    <definedName name="НПП">Отчеты!$A$14</definedName>
    <definedName name="Период">Отчеты!$B$12</definedName>
    <definedName name="ПериодДни">Отчеты!$E$20</definedName>
    <definedName name="ПериодДолг">Отчеты!$J$20</definedName>
    <definedName name="ПериодКВыдаче">Отчеты!$K$20</definedName>
    <definedName name="ПериодСумма">Отчеты!$C$20</definedName>
    <definedName name="ПериодЧас">Отчеты!$F$20</definedName>
    <definedName name="Примечание">Отчеты!$D$14</definedName>
    <definedName name="Разрез">Отчеты!$A$10</definedName>
    <definedName name="Сумма">Отчеты!$C$14</definedName>
    <definedName name="СуммаВал">Отчеты!$C$15</definedName>
    <definedName name="СуммаСкр">Отчеты!$I$14</definedName>
    <definedName name="ФИО">Отчеты!$B$14</definedName>
    <definedName name="ЧасСкр">Отчеты!$H$14</definedName>
  </definedNames>
  <calcPr calcId="152511"/>
</workbook>
</file>

<file path=xl/calcChain.xml><?xml version="1.0" encoding="utf-8"?>
<calcChain xmlns="http://schemas.openxmlformats.org/spreadsheetml/2006/main">
  <c r="A86" i="4" l="1"/>
  <c r="CH83" i="4"/>
  <c r="CE82" i="4"/>
  <c r="CD82" i="4"/>
  <c r="CB82" i="4"/>
  <c r="CB83" i="4" s="1"/>
  <c r="CA83" i="4"/>
  <c r="BX82" i="4"/>
  <c r="BW82" i="4"/>
  <c r="BU82" i="4"/>
  <c r="BU83" i="4" s="1"/>
  <c r="BT83" i="4"/>
  <c r="BQ82" i="4"/>
  <c r="BP82" i="4"/>
  <c r="BN82" i="4"/>
  <c r="BN83" i="4" s="1"/>
  <c r="BM83" i="4"/>
  <c r="BJ82" i="4"/>
  <c r="BI82" i="4"/>
  <c r="BG82" i="4"/>
  <c r="BG83" i="4" s="1"/>
  <c r="BF83" i="4"/>
  <c r="BC82" i="4"/>
  <c r="BB82" i="4"/>
  <c r="AZ82" i="4"/>
  <c r="AZ83" i="4" s="1"/>
  <c r="AY83" i="4"/>
  <c r="AV82" i="4"/>
  <c r="AU82" i="4"/>
  <c r="AS82" i="4"/>
  <c r="AS83" i="4" s="1"/>
  <c r="AR83" i="4"/>
  <c r="AO82" i="4"/>
  <c r="AN82" i="4"/>
  <c r="AL82" i="4"/>
  <c r="AL83" i="4" s="1"/>
  <c r="AK83" i="4"/>
  <c r="AH82" i="4"/>
  <c r="AG82" i="4"/>
  <c r="AE82" i="4"/>
  <c r="AE83" i="4" s="1"/>
  <c r="AD83" i="4"/>
  <c r="AA82" i="4"/>
  <c r="Z82" i="4"/>
  <c r="X82" i="4"/>
  <c r="X83" i="4" s="1"/>
  <c r="W83" i="4"/>
  <c r="T82" i="4"/>
  <c r="S82" i="4"/>
  <c r="Q82" i="4"/>
  <c r="Q83" i="4" s="1"/>
  <c r="P83" i="4"/>
  <c r="M82" i="4"/>
  <c r="L82" i="4"/>
  <c r="J82" i="4"/>
  <c r="J83" i="4" s="1"/>
  <c r="F82" i="4"/>
  <c r="E82" i="4"/>
  <c r="C82" i="4"/>
  <c r="I83" i="4"/>
  <c r="C83" i="4"/>
  <c r="CH77" i="4"/>
  <c r="CE76" i="4"/>
  <c r="CD76" i="4"/>
  <c r="CB76" i="4"/>
  <c r="CB77" i="4" s="1"/>
  <c r="CA77" i="4"/>
  <c r="BX76" i="4"/>
  <c r="BW76" i="4"/>
  <c r="BU76" i="4"/>
  <c r="BU77" i="4" s="1"/>
  <c r="BT77" i="4"/>
  <c r="BQ76" i="4"/>
  <c r="BP76" i="4"/>
  <c r="BN76" i="4"/>
  <c r="BN77" i="4" s="1"/>
  <c r="BM77" i="4"/>
  <c r="BJ76" i="4"/>
  <c r="BI76" i="4"/>
  <c r="BG76" i="4"/>
  <c r="BG77" i="4" s="1"/>
  <c r="BF77" i="4"/>
  <c r="BC76" i="4"/>
  <c r="BB76" i="4"/>
  <c r="AZ76" i="4"/>
  <c r="AZ77" i="4" s="1"/>
  <c r="AY77" i="4"/>
  <c r="AV76" i="4"/>
  <c r="AU76" i="4"/>
  <c r="AS76" i="4"/>
  <c r="AS77" i="4" s="1"/>
  <c r="AR77" i="4"/>
  <c r="AO76" i="4"/>
  <c r="AN76" i="4"/>
  <c r="AL76" i="4"/>
  <c r="AL77" i="4" s="1"/>
  <c r="AK77" i="4"/>
  <c r="AH76" i="4"/>
  <c r="AG76" i="4"/>
  <c r="AE76" i="4"/>
  <c r="AE77" i="4" s="1"/>
  <c r="AD77" i="4"/>
  <c r="AA76" i="4"/>
  <c r="Z76" i="4"/>
  <c r="X76" i="4"/>
  <c r="X77" i="4" s="1"/>
  <c r="W77" i="4"/>
  <c r="T76" i="4"/>
  <c r="S76" i="4"/>
  <c r="Q76" i="4"/>
  <c r="Q77" i="4" s="1"/>
  <c r="P77" i="4"/>
  <c r="M76" i="4"/>
  <c r="L76" i="4"/>
  <c r="J76" i="4"/>
  <c r="J77" i="4" s="1"/>
  <c r="F76" i="4"/>
  <c r="E76" i="4"/>
  <c r="C76" i="4"/>
  <c r="I77" i="4"/>
  <c r="C77" i="4"/>
  <c r="CH71" i="4"/>
  <c r="CE70" i="4"/>
  <c r="CD70" i="4"/>
  <c r="CB70" i="4"/>
  <c r="CB71" i="4" s="1"/>
  <c r="CA71" i="4"/>
  <c r="BX70" i="4"/>
  <c r="BW70" i="4"/>
  <c r="BU70" i="4"/>
  <c r="BU71" i="4" s="1"/>
  <c r="BM71" i="4"/>
  <c r="BJ70" i="4"/>
  <c r="BI70" i="4"/>
  <c r="BG70" i="4"/>
  <c r="BG71" i="4" s="1"/>
  <c r="BF71" i="4"/>
  <c r="BC70" i="4"/>
  <c r="BB70" i="4"/>
  <c r="AZ70" i="4"/>
  <c r="AZ71" i="4" s="1"/>
  <c r="AY71" i="4"/>
  <c r="AV70" i="4"/>
  <c r="AU70" i="4"/>
  <c r="AS70" i="4"/>
  <c r="AS71" i="4" s="1"/>
  <c r="AR71" i="4"/>
  <c r="AO70" i="4"/>
  <c r="AN70" i="4"/>
  <c r="AL70" i="4"/>
  <c r="AL71" i="4" s="1"/>
  <c r="AK71" i="4"/>
  <c r="AH70" i="4"/>
  <c r="AG70" i="4"/>
  <c r="AE71" i="4"/>
  <c r="AD71" i="4"/>
  <c r="X71" i="4"/>
  <c r="W71" i="4"/>
  <c r="Q71" i="4"/>
  <c r="P71" i="4"/>
  <c r="J71" i="4"/>
  <c r="I71" i="4"/>
  <c r="C71" i="4"/>
  <c r="CH64" i="4"/>
  <c r="CE63" i="4"/>
  <c r="CD63" i="4"/>
  <c r="CB63" i="4"/>
  <c r="CB64" i="4" s="1"/>
  <c r="CA64" i="4"/>
  <c r="BX63" i="4"/>
  <c r="BW63" i="4"/>
  <c r="BU63" i="4"/>
  <c r="BU64" i="4" s="1"/>
  <c r="BM64" i="4"/>
  <c r="BJ63" i="4"/>
  <c r="BI63" i="4"/>
  <c r="BG63" i="4"/>
  <c r="BG64" i="4" s="1"/>
  <c r="BF64" i="4"/>
  <c r="BC63" i="4"/>
  <c r="BB63" i="4"/>
  <c r="AZ63" i="4"/>
  <c r="AZ64" i="4" s="1"/>
  <c r="AY64" i="4"/>
  <c r="AV63" i="4"/>
  <c r="AU63" i="4"/>
  <c r="AS63" i="4"/>
  <c r="AS64" i="4" s="1"/>
  <c r="AR64" i="4"/>
  <c r="AO63" i="4"/>
  <c r="AN63" i="4"/>
  <c r="AL63" i="4"/>
  <c r="AL64" i="4" s="1"/>
  <c r="AK64" i="4"/>
  <c r="AH63" i="4"/>
  <c r="AG63" i="4"/>
  <c r="AE63" i="4"/>
  <c r="AE64" i="4" s="1"/>
  <c r="AD64" i="4"/>
  <c r="AA63" i="4"/>
  <c r="Z63" i="4"/>
  <c r="X63" i="4"/>
  <c r="X64" i="4" s="1"/>
  <c r="W64" i="4"/>
  <c r="T63" i="4"/>
  <c r="S63" i="4"/>
  <c r="Q63" i="4"/>
  <c r="Q64" i="4" s="1"/>
  <c r="P64" i="4"/>
  <c r="M63" i="4"/>
  <c r="L63" i="4"/>
  <c r="J63" i="4"/>
  <c r="J64" i="4" s="1"/>
  <c r="F63" i="4"/>
  <c r="E63" i="4"/>
  <c r="C63" i="4"/>
  <c r="I64" i="4"/>
  <c r="C64" i="4"/>
  <c r="CH58" i="4"/>
  <c r="CE57" i="4"/>
  <c r="CD57" i="4"/>
  <c r="CB57" i="4"/>
  <c r="CB58" i="4" s="1"/>
  <c r="CA58" i="4"/>
  <c r="BX57" i="4"/>
  <c r="BW57" i="4"/>
  <c r="BU57" i="4"/>
  <c r="BU58" i="4" s="1"/>
  <c r="BM58" i="4"/>
  <c r="BJ57" i="4"/>
  <c r="BI57" i="4"/>
  <c r="BG57" i="4"/>
  <c r="BG58" i="4" s="1"/>
  <c r="BF58" i="4"/>
  <c r="BC57" i="4"/>
  <c r="BB57" i="4"/>
  <c r="AZ57" i="4"/>
  <c r="AZ58" i="4" s="1"/>
  <c r="AY58" i="4"/>
  <c r="AV57" i="4"/>
  <c r="AU57" i="4"/>
  <c r="AS58" i="4"/>
  <c r="AR58" i="4"/>
  <c r="AO57" i="4"/>
  <c r="AN57" i="4"/>
  <c r="AL57" i="4"/>
  <c r="AL58" i="4" s="1"/>
  <c r="AK58" i="4"/>
  <c r="AH57" i="4"/>
  <c r="AG57" i="4"/>
  <c r="AE57" i="4"/>
  <c r="AE58" i="4" s="1"/>
  <c r="AD58" i="4"/>
  <c r="AA57" i="4"/>
  <c r="Z57" i="4"/>
  <c r="X57" i="4"/>
  <c r="X58" i="4" s="1"/>
  <c r="W58" i="4"/>
  <c r="T57" i="4"/>
  <c r="S57" i="4"/>
  <c r="Q57" i="4"/>
  <c r="Q58" i="4" s="1"/>
  <c r="P58" i="4"/>
  <c r="M57" i="4"/>
  <c r="L57" i="4"/>
  <c r="J57" i="4"/>
  <c r="J58" i="4" s="1"/>
  <c r="F57" i="4"/>
  <c r="E57" i="4"/>
  <c r="C57" i="4"/>
  <c r="I58" i="4"/>
  <c r="C58" i="4"/>
  <c r="CH51" i="4"/>
  <c r="CE50" i="4"/>
  <c r="CD50" i="4"/>
  <c r="CB50" i="4"/>
  <c r="CB51" i="4" s="1"/>
  <c r="CA51" i="4"/>
  <c r="BX50" i="4"/>
  <c r="BW50" i="4"/>
  <c r="BU50" i="4"/>
  <c r="BU51" i="4" s="1"/>
  <c r="BM51" i="4"/>
  <c r="BJ50" i="4"/>
  <c r="BI50" i="4"/>
  <c r="BG50" i="4"/>
  <c r="BG51" i="4" s="1"/>
  <c r="BF51" i="4"/>
  <c r="BC50" i="4"/>
  <c r="BB50" i="4"/>
  <c r="AZ51" i="4"/>
  <c r="AY51" i="4"/>
  <c r="AV50" i="4"/>
  <c r="AU50" i="4"/>
  <c r="AS50" i="4"/>
  <c r="AS51" i="4" s="1"/>
  <c r="AR51" i="4"/>
  <c r="AO50" i="4"/>
  <c r="AN50" i="4"/>
  <c r="AL50" i="4"/>
  <c r="AL51" i="4" s="1"/>
  <c r="AK51" i="4"/>
  <c r="AH50" i="4"/>
  <c r="AG50" i="4"/>
  <c r="AE50" i="4"/>
  <c r="AE51" i="4" s="1"/>
  <c r="AD51" i="4"/>
  <c r="AA50" i="4"/>
  <c r="Z50" i="4"/>
  <c r="X50" i="4"/>
  <c r="X51" i="4" s="1"/>
  <c r="W51" i="4"/>
  <c r="T50" i="4"/>
  <c r="S50" i="4"/>
  <c r="Q50" i="4"/>
  <c r="Q51" i="4" s="1"/>
  <c r="P51" i="4"/>
  <c r="M50" i="4"/>
  <c r="L50" i="4"/>
  <c r="J50" i="4"/>
  <c r="J51" i="4" s="1"/>
  <c r="F50" i="4"/>
  <c r="E50" i="4"/>
  <c r="C50" i="4"/>
  <c r="I51" i="4"/>
  <c r="C51" i="4"/>
  <c r="CH43" i="4"/>
  <c r="CE42" i="4"/>
  <c r="CD42" i="4"/>
  <c r="CB42" i="4"/>
  <c r="CB43" i="4" s="1"/>
  <c r="CA43" i="4"/>
  <c r="BX42" i="4"/>
  <c r="BW42" i="4"/>
  <c r="BU42" i="4"/>
  <c r="BU43" i="4" s="1"/>
  <c r="BM43" i="4"/>
  <c r="BJ42" i="4"/>
  <c r="BI42" i="4"/>
  <c r="BG42" i="4"/>
  <c r="BG43" i="4" s="1"/>
  <c r="BF43" i="4"/>
  <c r="BC42" i="4"/>
  <c r="BB42" i="4"/>
  <c r="AZ42" i="4"/>
  <c r="AZ43" i="4" s="1"/>
  <c r="AR43" i="4"/>
  <c r="AO42" i="4"/>
  <c r="AN42" i="4"/>
  <c r="AL42" i="4"/>
  <c r="AL43" i="4" s="1"/>
  <c r="AK43" i="4"/>
  <c r="AH42" i="4"/>
  <c r="AG42" i="4"/>
  <c r="AE42" i="4"/>
  <c r="AE43" i="4" s="1"/>
  <c r="AD43" i="4"/>
  <c r="AA42" i="4"/>
  <c r="Z42" i="4"/>
  <c r="X42" i="4"/>
  <c r="X43" i="4" s="1"/>
  <c r="W43" i="4"/>
  <c r="T42" i="4"/>
  <c r="S42" i="4"/>
  <c r="Q42" i="4"/>
  <c r="Q43" i="4" s="1"/>
  <c r="P43" i="4"/>
  <c r="M42" i="4"/>
  <c r="L42" i="4"/>
  <c r="J42" i="4"/>
  <c r="J43" i="4" s="1"/>
  <c r="F42" i="4"/>
  <c r="E42" i="4"/>
  <c r="C42" i="4"/>
  <c r="I43" i="4"/>
  <c r="C43" i="4"/>
  <c r="CH36" i="4"/>
  <c r="CE35" i="4"/>
  <c r="CD35" i="4"/>
  <c r="CB35" i="4"/>
  <c r="CB36" i="4" s="1"/>
  <c r="CA36" i="4"/>
  <c r="BX35" i="4"/>
  <c r="BW35" i="4"/>
  <c r="BU35" i="4"/>
  <c r="BU36" i="4" s="1"/>
  <c r="BM36" i="4"/>
  <c r="BJ35" i="4"/>
  <c r="BI35" i="4"/>
  <c r="BG35" i="4"/>
  <c r="BG36" i="4" s="1"/>
  <c r="BF36" i="4"/>
  <c r="BC35" i="4"/>
  <c r="BB35" i="4"/>
  <c r="AZ35" i="4"/>
  <c r="AZ36" i="4" s="1"/>
  <c r="AR36" i="4"/>
  <c r="AO35" i="4"/>
  <c r="AN35" i="4"/>
  <c r="AL35" i="4"/>
  <c r="AL36" i="4" s="1"/>
  <c r="AD36" i="4"/>
  <c r="AA35" i="4"/>
  <c r="Z35" i="4"/>
  <c r="X35" i="4"/>
  <c r="X36" i="4" s="1"/>
  <c r="W36" i="4"/>
  <c r="T35" i="4"/>
  <c r="S35" i="4"/>
  <c r="Q35" i="4"/>
  <c r="Q36" i="4" s="1"/>
  <c r="P36" i="4"/>
  <c r="M35" i="4"/>
  <c r="L35" i="4"/>
  <c r="J35" i="4"/>
  <c r="J36" i="4" s="1"/>
  <c r="F35" i="4"/>
  <c r="E35" i="4"/>
  <c r="C35" i="4"/>
  <c r="I36" i="4"/>
  <c r="C36" i="4"/>
  <c r="CH21" i="4"/>
  <c r="CE20" i="4"/>
  <c r="CD20" i="4"/>
  <c r="CB20" i="4"/>
  <c r="CB21" i="4" s="1"/>
  <c r="CA21" i="4"/>
  <c r="BX20" i="4"/>
  <c r="BW20" i="4"/>
  <c r="BU20" i="4"/>
  <c r="BU21" i="4" s="1"/>
  <c r="BM21" i="4"/>
  <c r="BJ20" i="4"/>
  <c r="BI20" i="4"/>
  <c r="BG20" i="4"/>
  <c r="BG21" i="4" s="1"/>
  <c r="BF21" i="4"/>
  <c r="BC20" i="4"/>
  <c r="BB20" i="4"/>
  <c r="AZ20" i="4"/>
  <c r="AZ21" i="4" s="1"/>
  <c r="AR21" i="4"/>
  <c r="AO20" i="4"/>
  <c r="AN20" i="4"/>
  <c r="AL20" i="4"/>
  <c r="AL21" i="4" s="1"/>
  <c r="AD21" i="4"/>
  <c r="AA20" i="4"/>
  <c r="Z20" i="4"/>
  <c r="X20" i="4"/>
  <c r="X21" i="4" s="1"/>
  <c r="W21" i="4"/>
  <c r="T20" i="4"/>
  <c r="S20" i="4"/>
  <c r="Q20" i="4"/>
  <c r="Q21" i="4" s="1"/>
  <c r="P21" i="4"/>
  <c r="M20" i="4"/>
  <c r="L20" i="4"/>
  <c r="J20" i="4"/>
  <c r="J21" i="4" s="1"/>
  <c r="F20" i="4"/>
  <c r="E20" i="4"/>
  <c r="C20" i="4"/>
  <c r="I21" i="4"/>
  <c r="C21" i="4"/>
  <c r="CH13" i="4"/>
  <c r="CE12" i="4"/>
  <c r="CD12" i="4"/>
  <c r="CB12" i="4"/>
  <c r="CB13" i="4" s="1"/>
  <c r="CA13" i="4"/>
  <c r="BX12" i="4"/>
  <c r="BW12" i="4"/>
  <c r="BU12" i="4"/>
  <c r="BU13" i="4" s="1"/>
  <c r="BM13" i="4"/>
  <c r="BJ12" i="4"/>
  <c r="BI12" i="4"/>
  <c r="BG13" i="4"/>
  <c r="BF13" i="4"/>
  <c r="BC12" i="4"/>
  <c r="BB12" i="4"/>
  <c r="AZ13" i="4"/>
  <c r="AD13" i="4"/>
  <c r="AA12" i="4"/>
  <c r="Z12" i="4"/>
  <c r="X12" i="4"/>
  <c r="X13" i="4" s="1"/>
  <c r="W13" i="4"/>
  <c r="T12" i="4"/>
  <c r="S12" i="4"/>
  <c r="Q12" i="4"/>
  <c r="Q13" i="4" s="1"/>
  <c r="P13" i="4"/>
  <c r="M12" i="4"/>
  <c r="L12" i="4"/>
  <c r="J12" i="4"/>
  <c r="J13" i="4" s="1"/>
  <c r="F12" i="4"/>
  <c r="E12" i="4"/>
  <c r="C12" i="4"/>
  <c r="I13" i="4"/>
  <c r="C13" i="4"/>
  <c r="D17" i="2"/>
  <c r="C18" i="2"/>
  <c r="I18" i="2"/>
  <c r="J18" i="2"/>
  <c r="K18" i="2"/>
  <c r="D20" i="2"/>
  <c r="C21" i="2"/>
  <c r="I21" i="2"/>
  <c r="J21" i="2"/>
  <c r="K21" i="2"/>
  <c r="D23" i="2"/>
  <c r="C24" i="2"/>
  <c r="I24" i="2"/>
  <c r="J24" i="2"/>
  <c r="K24" i="2"/>
  <c r="A26" i="2"/>
  <c r="K82" i="4" l="1"/>
  <c r="R82" i="4"/>
  <c r="Y82" i="4"/>
  <c r="BO82" i="4"/>
  <c r="CC82" i="4"/>
  <c r="BA82" i="4"/>
  <c r="BH82" i="4"/>
  <c r="BV82" i="4"/>
  <c r="AM82" i="4"/>
  <c r="AT82" i="4"/>
  <c r="AF82" i="4"/>
  <c r="D82" i="4"/>
  <c r="R76" i="4"/>
  <c r="BO76" i="4"/>
  <c r="CC76" i="4"/>
  <c r="BV76" i="4"/>
  <c r="BH76" i="4"/>
  <c r="Y76" i="4"/>
  <c r="AF76" i="4"/>
  <c r="BA76" i="4"/>
  <c r="AT76" i="4"/>
  <c r="AM76" i="4"/>
  <c r="K76" i="4"/>
  <c r="D76" i="4"/>
  <c r="AF70" i="4"/>
  <c r="CC70" i="4"/>
  <c r="BV70" i="4"/>
  <c r="BH70" i="4"/>
  <c r="AM70" i="4"/>
  <c r="BA70" i="4"/>
  <c r="AT70" i="4"/>
  <c r="BH63" i="4"/>
  <c r="BA63" i="4"/>
  <c r="CC63" i="4"/>
  <c r="BV63" i="4"/>
  <c r="AT63" i="4"/>
  <c r="AM63" i="4"/>
  <c r="Y63" i="4"/>
  <c r="AF63" i="4"/>
  <c r="R63" i="4"/>
  <c r="K63" i="4"/>
  <c r="D63" i="4"/>
  <c r="CC57" i="4"/>
  <c r="BH57" i="4"/>
  <c r="BV57" i="4"/>
  <c r="AT57" i="4"/>
  <c r="BA57" i="4"/>
  <c r="AM57" i="4"/>
  <c r="Y57" i="4"/>
  <c r="AF57" i="4"/>
  <c r="R57" i="4"/>
  <c r="K57" i="4"/>
  <c r="D57" i="4"/>
  <c r="AT50" i="4"/>
  <c r="CC50" i="4"/>
  <c r="BV50" i="4"/>
  <c r="BH50" i="4"/>
  <c r="BA50" i="4"/>
  <c r="AF50" i="4"/>
  <c r="AM50" i="4"/>
  <c r="Y50" i="4"/>
  <c r="R50" i="4"/>
  <c r="K50" i="4"/>
  <c r="D50" i="4"/>
  <c r="CC42" i="4"/>
  <c r="BV42" i="4"/>
  <c r="BH42" i="4"/>
  <c r="AF42" i="4"/>
  <c r="BA42" i="4"/>
  <c r="AM42" i="4"/>
  <c r="Y42" i="4"/>
  <c r="R42" i="4"/>
  <c r="K42" i="4"/>
  <c r="D42" i="4"/>
  <c r="CC35" i="4"/>
  <c r="BV35" i="4"/>
  <c r="AM35" i="4"/>
  <c r="BH35" i="4"/>
  <c r="D35" i="4"/>
  <c r="K35" i="4"/>
  <c r="Y35" i="4"/>
  <c r="BA35" i="4"/>
  <c r="R35" i="4"/>
  <c r="CC20" i="4"/>
  <c r="BH20" i="4"/>
  <c r="BV20" i="4"/>
  <c r="BA20" i="4"/>
  <c r="AM20" i="4"/>
  <c r="Y20" i="4"/>
  <c r="R20" i="4"/>
  <c r="K20" i="4"/>
  <c r="D20" i="4"/>
  <c r="CC12" i="4"/>
  <c r="BV12" i="4"/>
  <c r="BH12" i="4"/>
  <c r="R12" i="4"/>
  <c r="Y12" i="4"/>
  <c r="BA12" i="4"/>
  <c r="K12" i="4"/>
  <c r="D12" i="4"/>
</calcChain>
</file>

<file path=xl/sharedStrings.xml><?xml version="1.0" encoding="utf-8"?>
<sst xmlns="http://schemas.openxmlformats.org/spreadsheetml/2006/main" count="565" uniqueCount="217">
  <si>
    <t>Title</t>
  </si>
  <si>
    <t>ДокНомер</t>
  </si>
  <si>
    <t>"Розрахунково-платіжна відомість за видами оплат № " + AllTrim(oRep.cDocNum)</t>
  </si>
  <si>
    <t>I</t>
  </si>
  <si>
    <t>__PeriodC</t>
  </si>
  <si>
    <t>""</t>
  </si>
  <si>
    <t>__PeriodPo</t>
  </si>
  <si>
    <t>V</t>
  </si>
  <si>
    <t>Iif(oRep.nYear1=oRep.nYear2 and oRep.nMonth1 = oRep.nMonth2,"за " + RP_Date(11,oRep.nYear1,oRep.nMonth1), "з " + RP_Date(12,oRep.nYear1,oRep.nMonth1))</t>
  </si>
  <si>
    <t>Iif(oRep.nYear1=oRep.nYear2 and oRep.nMonth1 = oRep.nMonth2,"", " по " + RP_Date(11,oRep.nYear2,oRep.nMonth2))</t>
  </si>
  <si>
    <t>За</t>
  </si>
  <si>
    <t>__PeriodC + __PeriodPo</t>
  </si>
  <si>
    <t>ДляОплаты</t>
  </si>
  <si>
    <t>Iif(oRep.dDate1 = oRep.dDate2, "для сплати " + RP_DATE(14, oRep.dDate1), "для сплати з " + RP_DATE(14, oRep.dDate1) + " по "+ RP_DATE(14, oRep.dDate2))</t>
  </si>
  <si>
    <t>__LastRn</t>
  </si>
  <si>
    <t>__NPP</t>
  </si>
  <si>
    <t>__ManSumm</t>
  </si>
  <si>
    <t>__ManDolg</t>
  </si>
  <si>
    <t>__Curname</t>
  </si>
  <si>
    <t>Iif(Not Empty(oRep.nRate), Rp_Find('CURRBASE', 'CISO', 'RN', oRep.cCurr_RN), '')</t>
  </si>
  <si>
    <t>__Rate</t>
  </si>
  <si>
    <t>Iif(Not Empty(oRep.nRate), oRep.nRate, 1)</t>
  </si>
  <si>
    <t>Курс</t>
  </si>
  <si>
    <t>Валюта</t>
  </si>
  <si>
    <t>__CurName</t>
  </si>
  <si>
    <t>__TotDolg</t>
  </si>
  <si>
    <t>__TotVyd</t>
  </si>
  <si>
    <t>__Tot1Dolg</t>
  </si>
  <si>
    <t>__Tot1Vyd</t>
  </si>
  <si>
    <t>Header</t>
  </si>
  <si>
    <t>CycleH</t>
  </si>
  <si>
    <t>Iif(CURANK.COL_TYPE = 2, "РАЗОМ нараховано", Iif(CURANK.COL_TYPE = 4, "РАЗОМ утримано", AllTrim(CURANK.VO_NAME)))</t>
  </si>
  <si>
    <t>Detail</t>
  </si>
  <si>
    <t>Iif(Empty(__LastRn) or CURANK.RN#__LastRn, __NPP+1, __NPP)</t>
  </si>
  <si>
    <t>Iif(Empty(__LastRn) or CURANK.RN#__LastRn, 0, __ManSumm)</t>
  </si>
  <si>
    <t>__ManSumm + Iif(CURANK.COL_TYPE=2, CURANK.SUM, 0)</t>
  </si>
  <si>
    <t>__ManSumm + Iif(CURANK.COL_TYPE =4, -CURANK.SUM, 0)</t>
  </si>
  <si>
    <t>Iif(lIsCurhDebt, RP_Find("CURHDEBT", "TOTAL", 'RP', CURANK.RN), -MIN(__ManSumm, 0))</t>
  </si>
  <si>
    <t>__TotDolg +Iif(lLastVO, __ManDolg, 0)</t>
  </si>
  <si>
    <t>__TotVyd + Iif(lLastVO, __ManSumm+__ManDolg, 0)</t>
  </si>
  <si>
    <t>__Tot1Dolg + Iif(lLastVO, __ManDolg, 0)</t>
  </si>
  <si>
    <t>__Tot1Vyd + Iif(lLastVO, __ManSumm+__ManDolg, 0)</t>
  </si>
  <si>
    <t>__Tot2Dolg</t>
  </si>
  <si>
    <t>Iif(VarType(__Tot2Dolg) $ 'NY', __Tot2Dolg, 0) + Iif(lLastVO, __ManDolg, 0)</t>
  </si>
  <si>
    <t>__Tot2Vyd</t>
  </si>
  <si>
    <t>Iif(VarType(__Tot2Vyd) $ 'NY', __Tot2Vyd, 0) + Iif(lLastVO, __ManSumm+__ManDolg, 0)</t>
  </si>
  <si>
    <t>CURANK.RN</t>
  </si>
  <si>
    <t>НПП</t>
  </si>
  <si>
    <t>Iif(CURANK.VO_ORDER = 1, __NPP, "")</t>
  </si>
  <si>
    <t>ФИО</t>
  </si>
  <si>
    <t>Iif(CURANK.VO_ORDER = 1, AllTrim(CURANK.NAME), "")</t>
  </si>
  <si>
    <t>T</t>
  </si>
  <si>
    <t>Сумма</t>
  </si>
  <si>
    <t>CURANK.SUM</t>
  </si>
  <si>
    <t>CURANK.VO</t>
  </si>
  <si>
    <t>СуммаВал</t>
  </si>
  <si>
    <t>Iif(!Empty(__Curname) and !Empty(CURANK.SUM), AllTrim(Str(CURANK.SUM/__Rate, 12, 2)) + " " + __Curname, "")</t>
  </si>
  <si>
    <t>СуммаСкр</t>
  </si>
  <si>
    <t>__DAYS</t>
  </si>
  <si>
    <t>Iif(Empty(CURANK.PACK), 0, Iif(CURANK.PACK$"докт" and not Alltrim(CURANK.CLASS)$"TEACH TETRADI", CURANK.DAYS, 0))</t>
  </si>
  <si>
    <t>__HOURS</t>
  </si>
  <si>
    <t>Iif(Alltrim(CURANK.CLASS)$"TEACH TETRADI", CURANK.RATE, Iif(CURANK.PACK$" докт", 0, CURANK.HOURS))</t>
  </si>
  <si>
    <t>ДниСкр</t>
  </si>
  <si>
    <t>ЧасСкр</t>
  </si>
  <si>
    <t>Примечание</t>
  </si>
  <si>
    <t>"'"+Iif(oRep.lPeriod and CURANK.PERIOD # CURANK.PRIMPERIOD, Left(RP_Date(1, PRIMPERIOD),3) + ' ' + '20' + Left(PRIMPERIOD,2), "") + Iif(Empty(__DAYS), "", " " + Alltrim(RP_Str(__DAYS,7,2))+"д.") + Iif(Empty(__HOURS), "", " " + Alltrim(RP_Str(__HOURS,7,2))+"г.") + Iif(Empty(CURANK.PRC), "", " " + Alltrim(RP_Str(CURANK.PRC))+"%") + Iif(Empty(CURANK.ZAKAZ), "", " з."+Alltrim(CURANK.ZAKAZ)) + " " + Alltrim(CURANK.FINTEXT) + Iif(Alltrim(CURANK.CLASS)$"SICK HOLYDA", RP_Find('HIS',' Padl(" " + Allt(Str(DAYFR)) + " - " + Allt(Str(DAYTO)), 16, " ")','RN',HIS_RN), "")</t>
  </si>
  <si>
    <t>Долг</t>
  </si>
  <si>
    <t>Iif(CURANK.VO_ORDER = 1, __ManDolg, "")</t>
  </si>
  <si>
    <t>ДолгВал</t>
  </si>
  <si>
    <t>Iif(!Empty(__Curname) and !Empty(__ManDolg), AllTrim(Str(__ManDolg/__Rate, 12, 2))+" "+__Curname, "")</t>
  </si>
  <si>
    <t>Квыдаче</t>
  </si>
  <si>
    <t>Iif(CURANK.VO_ORDER = 1, __ManSumm+__ManDolg, "")</t>
  </si>
  <si>
    <t>КвыдачеВал</t>
  </si>
  <si>
    <t>Iif(!Empty(__Curname) and !Empty(__ManSumm+__ManDolg), AllTrim(Str((__ManSumm+__ManDolg)/__Rate, 12, 2))+" "+__Curname, "")</t>
  </si>
  <si>
    <t>Rtext</t>
  </si>
  <si>
    <t>Разрез</t>
  </si>
  <si>
    <t>Iif("Z"$oRep.cSorts, "Заказ " +AllTrim(RP_Find("ORDERBASE", "DNAM", "RN", CURANK.ZAK_RN)), AllTrim(Rp_Find("PERSON", "MNEMO", "RN", CURANK.RP)))</t>
  </si>
  <si>
    <t>RText1</t>
  </si>
  <si>
    <t>Период</t>
  </si>
  <si>
    <t>RP_Date(11, CURANK.PERIOD)</t>
  </si>
  <si>
    <t>Total</t>
  </si>
  <si>
    <t>CycleT</t>
  </si>
  <si>
    <t>F</t>
  </si>
  <si>
    <t>ИтогСумма</t>
  </si>
  <si>
    <t>RangeSum('СуммаСкр')</t>
  </si>
  <si>
    <t>ИтогДни</t>
  </si>
  <si>
    <t>RangeSum("ДниСкр")</t>
  </si>
  <si>
    <t>ИтогЧас</t>
  </si>
  <si>
    <t>RangeSum("ЧасСкр")</t>
  </si>
  <si>
    <t>ИтогДолг</t>
  </si>
  <si>
    <t>ИтогКВыдаче</t>
  </si>
  <si>
    <t>Total1</t>
  </si>
  <si>
    <t>CycleT2</t>
  </si>
  <si>
    <t>ПериодСумма</t>
  </si>
  <si>
    <t>ПериодДни</t>
  </si>
  <si>
    <t>ПериодЧас</t>
  </si>
  <si>
    <t>ПериодДолг</t>
  </si>
  <si>
    <t>ПериодКВыдаче</t>
  </si>
  <si>
    <t>Total2</t>
  </si>
  <si>
    <t>CycleT3</t>
  </si>
  <si>
    <t>ВсегоСумма</t>
  </si>
  <si>
    <t>ВсегоДни</t>
  </si>
  <si>
    <t>ВсегоЧас</t>
  </si>
  <si>
    <t>ВсегоДолг</t>
  </si>
  <si>
    <t>ВсегоКВыдаче</t>
  </si>
  <si>
    <t>HideMark</t>
  </si>
  <si>
    <t>Iif(oRep.lComment, "", "^")</t>
  </si>
  <si>
    <t>Summery1</t>
  </si>
  <si>
    <t>M</t>
  </si>
  <si>
    <t>Запуск_макроса_разбиения_на_страницы</t>
  </si>
  <si>
    <t>RM_OnePage(Chr(0160))</t>
  </si>
  <si>
    <t>Розрахунково-платіжна відомість за видами оплат №</t>
  </si>
  <si>
    <t>за період</t>
  </si>
  <si>
    <t>для сплати</t>
  </si>
  <si>
    <t>№з/п</t>
  </si>
  <si>
    <t>Прізвище І. По б.</t>
  </si>
  <si>
    <t>БОРГ за робітником</t>
  </si>
  <si>
    <t>СУМА ДО ВИДАЧІ</t>
  </si>
  <si>
    <t>Розписка в одержанні</t>
  </si>
  <si>
    <t>Сума</t>
  </si>
  <si>
    <t>Примітка</t>
  </si>
  <si>
    <t xml:space="preserve"> </t>
  </si>
  <si>
    <t>Разом</t>
  </si>
  <si>
    <t>Разом за перiодом</t>
  </si>
  <si>
    <t>Всього</t>
  </si>
  <si>
    <t>В шаблоне могут использоваться следующие переменные</t>
  </si>
  <si>
    <t>lPrintPay</t>
  </si>
  <si>
    <t>признак печати сумм раздела "выплаченные\невыплаченные": .F. - по начисленным, .T. - по выплаченным\невыплаченным</t>
  </si>
  <si>
    <t>lIsCurhDebt</t>
  </si>
  <si>
    <t>признак печати с распределением долга по ИФ, информация о долге в этом режиме находится в курсоре CURHDEBT</t>
  </si>
  <si>
    <t>lLastVO</t>
  </si>
  <si>
    <t>признак печати последней колонки с видами оплат для данного лицевого счета</t>
  </si>
  <si>
    <t>Доступны следующие таблицы:</t>
  </si>
  <si>
    <t>CURANK - отобранные лицевые счета (основная таблица ANK) и соответсвующие суммы</t>
  </si>
  <si>
    <t>При печати сотрудников ANK выставлен на того же сотрудника, что и CURANK.</t>
  </si>
  <si>
    <t>Field Name</t>
  </si>
  <si>
    <t>Type</t>
  </si>
  <si>
    <t>Width</t>
  </si>
  <si>
    <t>Dec</t>
  </si>
  <si>
    <t>Description</t>
  </si>
  <si>
    <t>RN</t>
  </si>
  <si>
    <t>C</t>
  </si>
  <si>
    <t>RN лицевого счета</t>
  </si>
  <si>
    <t>PERS_RN</t>
  </si>
  <si>
    <t>RN сотрудника</t>
  </si>
  <si>
    <t>DEPTABNUM</t>
  </si>
  <si>
    <t>Порядковый номер подразделения</t>
  </si>
  <si>
    <t>RP</t>
  </si>
  <si>
    <t>RN подразделения</t>
  </si>
  <si>
    <t>NAME</t>
  </si>
  <si>
    <t>TABNUM</t>
  </si>
  <si>
    <t>N</t>
  </si>
  <si>
    <t>Табельный номер сотрудника</t>
  </si>
  <si>
    <t>POSTNAME</t>
  </si>
  <si>
    <t>Должность</t>
  </si>
  <si>
    <t>IDNO</t>
  </si>
  <si>
    <t>Ид.номер</t>
  </si>
  <si>
    <t>CAST</t>
  </si>
  <si>
    <t>Состав</t>
  </si>
  <si>
    <t>CATEGORY</t>
  </si>
  <si>
    <t>Категория</t>
  </si>
  <si>
    <t>VO</t>
  </si>
  <si>
    <t>Вид оплаты</t>
  </si>
  <si>
    <t>VO_NAME</t>
  </si>
  <si>
    <t>Название вида оплаты</t>
  </si>
  <si>
    <t>SUM</t>
  </si>
  <si>
    <t>Y</t>
  </si>
  <si>
    <t>Сумма начислений/удержаний с номером VO для сотрудника NAME</t>
  </si>
  <si>
    <t>ZAK_RN</t>
  </si>
  <si>
    <t>RN заказа</t>
  </si>
  <si>
    <t>FIN_RN</t>
  </si>
  <si>
    <t>RN источника финансирования</t>
  </si>
  <si>
    <t>CURHDEBT - доступен при печати с распределением долга по ИФ, содержит суммы долга по лицевым счетам</t>
  </si>
  <si>
    <t>TOTAL</t>
  </si>
  <si>
    <t>Сумма долга</t>
  </si>
  <si>
    <t>Оклад посадовий</t>
  </si>
  <si>
    <t>січень 2020 р.</t>
  </si>
  <si>
    <t>Відділ оренди та продажу</t>
  </si>
  <si>
    <t>Ранг</t>
  </si>
  <si>
    <t>Вислуга</t>
  </si>
  <si>
    <t>Надбавка</t>
  </si>
  <si>
    <t>Премія</t>
  </si>
  <si>
    <t>Матер</t>
  </si>
  <si>
    <t>різниця в окладах</t>
  </si>
  <si>
    <t>РАЗОМ нараховано</t>
  </si>
  <si>
    <t>Матвеєва Людмила Вікторівна</t>
  </si>
  <si>
    <t xml:space="preserve"> 21,00д. </t>
  </si>
  <si>
    <t xml:space="preserve"> 23,00д. </t>
  </si>
  <si>
    <t>лютий 2020 р.</t>
  </si>
  <si>
    <t>Лікарняний  5 дн. установа</t>
  </si>
  <si>
    <t xml:space="preserve"> 17,00д. </t>
  </si>
  <si>
    <t xml:space="preserve"> 3,00д.          12 - 14</t>
  </si>
  <si>
    <t>березень 2020 р.</t>
  </si>
  <si>
    <t xml:space="preserve"> 22,00д. </t>
  </si>
  <si>
    <t>квітень 2020 р.</t>
  </si>
  <si>
    <t>травень 2020 р.</t>
  </si>
  <si>
    <t xml:space="preserve"> 19,00д. </t>
  </si>
  <si>
    <t>червень 2020 р.</t>
  </si>
  <si>
    <t xml:space="preserve"> 8,00д. </t>
  </si>
  <si>
    <t xml:space="preserve"> 20,00д. </t>
  </si>
  <si>
    <t xml:space="preserve"> 12,00д. </t>
  </si>
  <si>
    <t>липень 2020 р.</t>
  </si>
  <si>
    <t>Чергова відпустка</t>
  </si>
  <si>
    <t xml:space="preserve"> 15,00д.           1 - 15</t>
  </si>
  <si>
    <t>серпень 2020 р.</t>
  </si>
  <si>
    <t xml:space="preserve"> -13,00д.            0 - 0</t>
  </si>
  <si>
    <t>вересень 2020 р.</t>
  </si>
  <si>
    <t xml:space="preserve"> 2,00д.            1 - 2</t>
  </si>
  <si>
    <t>жовтень 2020 р.</t>
  </si>
  <si>
    <t xml:space="preserve"> -3,00д. </t>
  </si>
  <si>
    <t xml:space="preserve"> 3,00д.          28 - 30</t>
  </si>
  <si>
    <t>листопад 2020 р.</t>
  </si>
  <si>
    <t>міс.свмаовр.</t>
  </si>
  <si>
    <t>грудень 2020 р.</t>
  </si>
  <si>
    <t>^</t>
  </si>
  <si>
    <t>Заробітна плата в.о. начальника управління земельних ресурсів та земельної реформи департаменту архітектури, містобудування та земельних ресурсів за 2020 рік</t>
  </si>
  <si>
    <t>Премія додат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</si>
</sst>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###0.00;\-###0.00;;"/>
  </numFmts>
  <fonts count="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/>
    <xf numFmtId="49" fontId="6" fillId="2" borderId="16" xfId="0" applyNumberFormat="1" applyFont="1" applyFill="1" applyBorder="1" applyAlignment="1">
      <alignment horizontal="left" vertical="center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left" vertical="top" wrapText="1"/>
    </xf>
    <xf numFmtId="2" fontId="0" fillId="0" borderId="19" xfId="0" applyNumberFormat="1" applyFont="1" applyFill="1" applyBorder="1" applyAlignment="1">
      <alignment horizontal="right" vertical="top"/>
    </xf>
    <xf numFmtId="2" fontId="0" fillId="0" borderId="19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right" vertical="top"/>
    </xf>
    <xf numFmtId="0" fontId="0" fillId="0" borderId="22" xfId="0" applyFont="1" applyFill="1" applyBorder="1" applyAlignment="1">
      <alignment horizontal="right" vertical="top" shrinkToFit="1"/>
    </xf>
    <xf numFmtId="0" fontId="0" fillId="0" borderId="23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right" vertical="top"/>
    </xf>
    <xf numFmtId="0" fontId="6" fillId="0" borderId="2" xfId="0" applyNumberFormat="1" applyFont="1" applyFill="1" applyBorder="1" applyAlignment="1">
      <alignment horizontal="right" vertical="top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center" vertical="top"/>
    </xf>
    <xf numFmtId="2" fontId="6" fillId="0" borderId="2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center" vertical="top"/>
    </xf>
    <xf numFmtId="165" fontId="6" fillId="0" borderId="2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/>
    <xf numFmtId="0" fontId="6" fillId="2" borderId="24" xfId="0" applyFont="1" applyFill="1" applyBorder="1"/>
    <xf numFmtId="0" fontId="0" fillId="2" borderId="24" xfId="0" applyFont="1" applyFill="1" applyBorder="1"/>
    <xf numFmtId="0" fontId="0" fillId="0" borderId="24" xfId="0" applyFont="1" applyBorder="1"/>
    <xf numFmtId="0" fontId="0" fillId="0" borderId="0" xfId="0" applyFont="1" applyBorder="1"/>
    <xf numFmtId="0" fontId="6" fillId="0" borderId="0" xfId="0" applyFont="1"/>
    <xf numFmtId="0" fontId="0" fillId="0" borderId="25" xfId="0" applyFont="1" applyFill="1" applyBorder="1"/>
    <xf numFmtId="0" fontId="0" fillId="0" borderId="26" xfId="0" applyFont="1" applyFill="1" applyBorder="1"/>
    <xf numFmtId="0" fontId="0" fillId="0" borderId="24" xfId="0" applyFont="1" applyFill="1" applyBorder="1"/>
    <xf numFmtId="0" fontId="0" fillId="0" borderId="27" xfId="0" applyFont="1" applyBorder="1"/>
    <xf numFmtId="49" fontId="6" fillId="0" borderId="2" xfId="0" applyNumberFormat="1" applyFont="1" applyFill="1" applyBorder="1" applyAlignment="1">
      <alignment horizontal="right" vertical="top" wrapText="1"/>
    </xf>
    <xf numFmtId="0" fontId="0" fillId="0" borderId="0" xfId="0" applyAlignment="1"/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86"/>
  <sheetViews>
    <sheetView showGridLines="0" tabSelected="1" zoomScaleNormal="100" workbookViewId="0">
      <selection activeCell="A84" sqref="A84:A85"/>
    </sheetView>
  </sheetViews>
  <sheetFormatPr defaultRowHeight="12.75" customHeight="1" x14ac:dyDescent="0.2"/>
  <cols>
    <col min="1" max="1" width="5.85546875" customWidth="1"/>
    <col min="2" max="2" width="29.7109375" customWidth="1"/>
    <col min="3" max="3" width="12.7109375" customWidth="1"/>
    <col min="4" max="8" width="12.7109375" hidden="1" customWidth="1"/>
    <col min="9" max="9" width="0" hidden="1" customWidth="1"/>
    <col min="10" max="10" width="10.42578125" customWidth="1"/>
    <col min="11" max="15" width="12.7109375" hidden="1" customWidth="1"/>
    <col min="16" max="16" width="9.140625" hidden="1" customWidth="1"/>
    <col min="17" max="17" width="12.7109375" customWidth="1"/>
    <col min="18" max="22" width="12.7109375" hidden="1" customWidth="1"/>
    <col min="23" max="23" width="0" hidden="1" customWidth="1"/>
    <col min="24" max="24" width="10.85546875" customWidth="1"/>
    <col min="25" max="29" width="12.7109375" hidden="1" customWidth="1"/>
    <col min="30" max="30" width="0" hidden="1" customWidth="1"/>
    <col min="31" max="31" width="12.7109375" customWidth="1"/>
    <col min="32" max="36" width="12.7109375" hidden="1" customWidth="1"/>
    <col min="37" max="37" width="0" hidden="1" customWidth="1"/>
    <col min="38" max="38" width="12.7109375" customWidth="1"/>
    <col min="39" max="43" width="12.7109375" hidden="1" customWidth="1"/>
    <col min="44" max="44" width="0" hidden="1" customWidth="1"/>
    <col min="45" max="45" width="12.7109375" customWidth="1"/>
    <col min="46" max="50" width="12.7109375" hidden="1" customWidth="1"/>
    <col min="51" max="51" width="0" hidden="1" customWidth="1"/>
    <col min="52" max="52" width="12.7109375" customWidth="1"/>
    <col min="53" max="57" width="12.7109375" hidden="1" customWidth="1"/>
    <col min="58" max="58" width="0" hidden="1" customWidth="1"/>
    <col min="59" max="59" width="12.7109375" customWidth="1"/>
    <col min="60" max="64" width="12.7109375" hidden="1" customWidth="1"/>
    <col min="65" max="65" width="0" hidden="1" customWidth="1"/>
    <col min="66" max="66" width="12.7109375" customWidth="1"/>
    <col min="67" max="71" width="12.7109375" hidden="1" customWidth="1"/>
    <col min="72" max="72" width="0" hidden="1" customWidth="1"/>
    <col min="73" max="73" width="12.7109375" customWidth="1"/>
    <col min="74" max="78" width="12.7109375" hidden="1" customWidth="1"/>
    <col min="79" max="79" width="0" hidden="1" customWidth="1"/>
    <col min="80" max="80" width="12.7109375" customWidth="1"/>
    <col min="81" max="85" width="12.7109375" hidden="1" customWidth="1"/>
    <col min="86" max="86" width="0" hidden="1" customWidth="1"/>
    <col min="90" max="90" width="8.5703125" customWidth="1"/>
  </cols>
  <sheetData>
    <row r="1" spans="1:90" ht="12.75" customHeight="1" x14ac:dyDescent="0.2">
      <c r="A1" s="9"/>
      <c r="B1" s="10">
        <v>1</v>
      </c>
      <c r="C1" s="11"/>
      <c r="D1" s="11"/>
      <c r="E1" s="11"/>
      <c r="F1" s="11"/>
      <c r="G1" s="11"/>
      <c r="H1" s="11"/>
      <c r="I1" s="12"/>
      <c r="J1" s="12"/>
      <c r="K1" s="12"/>
      <c r="L1" s="12"/>
      <c r="M1" s="12"/>
      <c r="N1" s="12"/>
      <c r="O1" s="11"/>
      <c r="P1" s="11"/>
    </row>
    <row r="2" spans="1:90" ht="42" customHeight="1" x14ac:dyDescent="0.2">
      <c r="A2" s="90" t="s">
        <v>215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87"/>
      <c r="CD2" s="87"/>
      <c r="CE2" s="87"/>
      <c r="CF2" s="87"/>
      <c r="CG2" s="87"/>
      <c r="CH2" s="87"/>
      <c r="CI2" s="87"/>
      <c r="CJ2" s="87"/>
      <c r="CK2" s="87"/>
    </row>
    <row r="3" spans="1:90" ht="12.75" customHeight="1" x14ac:dyDescent="0.2">
      <c r="A3" s="17"/>
      <c r="B3" s="18"/>
      <c r="C3" s="11"/>
      <c r="D3" s="11"/>
      <c r="E3" s="11"/>
      <c r="F3" s="11"/>
      <c r="G3" s="11"/>
      <c r="H3" s="11"/>
      <c r="I3" s="17"/>
      <c r="J3" s="17"/>
      <c r="K3" s="17"/>
      <c r="L3" s="17"/>
      <c r="M3" s="17"/>
      <c r="N3" s="17"/>
      <c r="O3" s="11"/>
      <c r="P3" s="11"/>
    </row>
    <row r="4" spans="1:90" ht="12.75" customHeight="1" x14ac:dyDescent="0.2">
      <c r="A4" s="17"/>
      <c r="B4" s="17"/>
      <c r="C4" s="11"/>
      <c r="D4" s="11"/>
      <c r="E4" s="11"/>
      <c r="F4" s="11"/>
      <c r="G4" s="11"/>
      <c r="H4" s="11"/>
      <c r="I4" s="17"/>
      <c r="J4" s="17"/>
      <c r="K4" s="17"/>
      <c r="L4" s="17"/>
      <c r="M4" s="17"/>
      <c r="N4" s="17"/>
      <c r="O4" s="11"/>
      <c r="P4" s="11"/>
    </row>
    <row r="5" spans="1:90" ht="12.75" customHeight="1" thickBot="1" x14ac:dyDescent="0.25">
      <c r="A5" s="1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6"/>
      <c r="O5" s="16"/>
      <c r="P5" s="16"/>
    </row>
    <row r="6" spans="1:90" ht="50.25" customHeight="1" x14ac:dyDescent="0.2">
      <c r="A6" s="21" t="s">
        <v>114</v>
      </c>
      <c r="B6" s="22" t="s">
        <v>115</v>
      </c>
      <c r="C6" s="23" t="s">
        <v>175</v>
      </c>
      <c r="D6" s="24"/>
      <c r="E6" s="25"/>
      <c r="F6" s="26"/>
      <c r="G6" s="26"/>
      <c r="H6" s="26"/>
      <c r="I6" s="27"/>
      <c r="J6" s="23" t="s">
        <v>178</v>
      </c>
      <c r="K6" s="24"/>
      <c r="L6" s="25"/>
      <c r="M6" s="26"/>
      <c r="N6" s="26"/>
      <c r="O6" s="26"/>
      <c r="P6" s="27"/>
      <c r="Q6" s="23" t="s">
        <v>179</v>
      </c>
      <c r="R6" s="24"/>
      <c r="S6" s="25"/>
      <c r="T6" s="26"/>
      <c r="U6" s="26"/>
      <c r="V6" s="26"/>
      <c r="W6" s="27"/>
      <c r="X6" s="23" t="s">
        <v>180</v>
      </c>
      <c r="Y6" s="24"/>
      <c r="Z6" s="25"/>
      <c r="AA6" s="26"/>
      <c r="AB6" s="26"/>
      <c r="AC6" s="26"/>
      <c r="AD6" s="27"/>
      <c r="AE6" s="23" t="s">
        <v>216</v>
      </c>
      <c r="AF6" s="24"/>
      <c r="AG6" s="25"/>
      <c r="AH6" s="26"/>
      <c r="AI6" s="26"/>
      <c r="AJ6" s="26"/>
      <c r="AK6" s="27"/>
      <c r="AL6" s="23" t="s">
        <v>189</v>
      </c>
      <c r="AM6" s="24"/>
      <c r="AN6" s="25"/>
      <c r="AO6" s="26"/>
      <c r="AP6" s="26"/>
      <c r="AQ6" s="26"/>
      <c r="AR6" s="27"/>
      <c r="AS6" s="23" t="s">
        <v>202</v>
      </c>
      <c r="AT6" s="24"/>
      <c r="AU6" s="25"/>
      <c r="AV6" s="26"/>
      <c r="AW6" s="26"/>
      <c r="AX6" s="26"/>
      <c r="AY6" s="27"/>
      <c r="AZ6" s="23" t="s">
        <v>181</v>
      </c>
      <c r="BA6" s="24"/>
      <c r="BB6" s="25"/>
      <c r="BC6" s="26"/>
      <c r="BD6" s="26"/>
      <c r="BE6" s="26"/>
      <c r="BF6" s="27"/>
      <c r="BG6" s="23" t="s">
        <v>182</v>
      </c>
      <c r="BH6" s="24"/>
      <c r="BI6" s="25"/>
      <c r="BJ6" s="26"/>
      <c r="BK6" s="26"/>
      <c r="BL6" s="26"/>
      <c r="BM6" s="27"/>
      <c r="BN6" s="23" t="s">
        <v>212</v>
      </c>
      <c r="BO6" s="24"/>
      <c r="BP6" s="25"/>
      <c r="BQ6" s="26"/>
      <c r="BR6" s="26"/>
      <c r="BS6" s="26"/>
      <c r="BT6" s="27"/>
      <c r="BU6" s="23" t="s">
        <v>183</v>
      </c>
      <c r="BV6" s="24"/>
      <c r="BW6" s="25"/>
      <c r="BX6" s="26"/>
      <c r="BY6" s="26"/>
      <c r="BZ6" s="26"/>
      <c r="CA6" s="27"/>
      <c r="CB6" s="23" t="s">
        <v>184</v>
      </c>
      <c r="CC6" s="24"/>
      <c r="CD6" s="25"/>
      <c r="CE6" s="26"/>
      <c r="CF6" s="26"/>
      <c r="CG6" s="26"/>
      <c r="CH6" s="27"/>
      <c r="CI6" s="8"/>
      <c r="CJ6" s="19"/>
      <c r="CK6" s="19"/>
      <c r="CL6" s="19"/>
    </row>
    <row r="7" spans="1:90" ht="44.25" customHeight="1" thickBot="1" x14ac:dyDescent="0.25">
      <c r="A7" s="29"/>
      <c r="B7" s="30"/>
      <c r="C7" s="30" t="s">
        <v>119</v>
      </c>
      <c r="D7" s="30" t="s">
        <v>120</v>
      </c>
      <c r="E7" s="31"/>
      <c r="F7" s="32"/>
      <c r="G7" s="32"/>
      <c r="H7" s="32"/>
      <c r="I7" s="33"/>
      <c r="J7" s="30" t="s">
        <v>119</v>
      </c>
      <c r="K7" s="30" t="s">
        <v>120</v>
      </c>
      <c r="L7" s="31"/>
      <c r="M7" s="32"/>
      <c r="N7" s="32"/>
      <c r="O7" s="32"/>
      <c r="P7" s="33"/>
      <c r="Q7" s="30" t="s">
        <v>119</v>
      </c>
      <c r="R7" s="30" t="s">
        <v>120</v>
      </c>
      <c r="S7" s="31"/>
      <c r="T7" s="32"/>
      <c r="U7" s="32"/>
      <c r="V7" s="32"/>
      <c r="W7" s="33"/>
      <c r="X7" s="30" t="s">
        <v>119</v>
      </c>
      <c r="Y7" s="30" t="s">
        <v>120</v>
      </c>
      <c r="Z7" s="31"/>
      <c r="AA7" s="32"/>
      <c r="AB7" s="32"/>
      <c r="AC7" s="32"/>
      <c r="AD7" s="33"/>
      <c r="AE7" s="30" t="s">
        <v>119</v>
      </c>
      <c r="AF7" s="30" t="s">
        <v>120</v>
      </c>
      <c r="AG7" s="31"/>
      <c r="AH7" s="32"/>
      <c r="AI7" s="32"/>
      <c r="AJ7" s="32"/>
      <c r="AK7" s="33"/>
      <c r="AL7" s="30" t="s">
        <v>119</v>
      </c>
      <c r="AM7" s="30" t="s">
        <v>120</v>
      </c>
      <c r="AN7" s="31"/>
      <c r="AO7" s="32"/>
      <c r="AP7" s="32"/>
      <c r="AQ7" s="32"/>
      <c r="AR7" s="33"/>
      <c r="AS7" s="30" t="s">
        <v>119</v>
      </c>
      <c r="AT7" s="30" t="s">
        <v>120</v>
      </c>
      <c r="AU7" s="31"/>
      <c r="AV7" s="32"/>
      <c r="AW7" s="32"/>
      <c r="AX7" s="32"/>
      <c r="AY7" s="33"/>
      <c r="AZ7" s="30" t="s">
        <v>119</v>
      </c>
      <c r="BA7" s="30" t="s">
        <v>120</v>
      </c>
      <c r="BB7" s="31"/>
      <c r="BC7" s="32"/>
      <c r="BD7" s="32"/>
      <c r="BE7" s="32"/>
      <c r="BF7" s="33"/>
      <c r="BG7" s="30" t="s">
        <v>119</v>
      </c>
      <c r="BH7" s="30" t="s">
        <v>120</v>
      </c>
      <c r="BI7" s="31"/>
      <c r="BJ7" s="32"/>
      <c r="BK7" s="32"/>
      <c r="BL7" s="32"/>
      <c r="BM7" s="33"/>
      <c r="BN7" s="30" t="s">
        <v>119</v>
      </c>
      <c r="BO7" s="30" t="s">
        <v>120</v>
      </c>
      <c r="BP7" s="31"/>
      <c r="BQ7" s="32"/>
      <c r="BR7" s="32"/>
      <c r="BS7" s="32"/>
      <c r="BT7" s="33"/>
      <c r="BU7" s="30" t="s">
        <v>119</v>
      </c>
      <c r="BV7" s="30" t="s">
        <v>120</v>
      </c>
      <c r="BW7" s="31"/>
      <c r="BX7" s="32"/>
      <c r="BY7" s="32"/>
      <c r="BZ7" s="32"/>
      <c r="CA7" s="33"/>
      <c r="CB7" s="30" t="s">
        <v>119</v>
      </c>
      <c r="CC7" s="30" t="s">
        <v>120</v>
      </c>
      <c r="CD7" s="31"/>
      <c r="CE7" s="32"/>
      <c r="CF7" s="32"/>
      <c r="CG7" s="32"/>
      <c r="CH7" s="33"/>
      <c r="CI7" s="8"/>
      <c r="CJ7" s="19"/>
      <c r="CK7" s="19"/>
      <c r="CL7" s="19"/>
    </row>
    <row r="8" spans="1:90" ht="15.75" customHeight="1" thickBot="1" x14ac:dyDescent="0.25">
      <c r="A8" s="40"/>
      <c r="B8" s="41" t="s">
        <v>176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6"/>
      <c r="CJ8" s="3"/>
      <c r="CK8" s="3"/>
      <c r="CL8" s="3"/>
    </row>
    <row r="9" spans="1:90" ht="15.75" customHeight="1" thickBot="1" x14ac:dyDescent="0.25">
      <c r="A9" s="36" t="s">
        <v>177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8"/>
      <c r="CJ9" s="19"/>
      <c r="CK9" s="19"/>
      <c r="CL9" s="19"/>
    </row>
    <row r="10" spans="1:90" s="49" customFormat="1" ht="13.5" thickBot="1" x14ac:dyDescent="0.25">
      <c r="A10" s="44">
        <v>1</v>
      </c>
      <c r="B10" s="45" t="s">
        <v>185</v>
      </c>
      <c r="C10" s="46">
        <v>5100</v>
      </c>
      <c r="D10" s="47" t="s">
        <v>186</v>
      </c>
      <c r="E10" s="47"/>
      <c r="F10" s="47"/>
      <c r="G10" s="47">
        <v>21</v>
      </c>
      <c r="H10" s="47"/>
      <c r="I10" s="46">
        <v>5100</v>
      </c>
      <c r="J10" s="46">
        <v>350</v>
      </c>
      <c r="K10" s="47" t="s">
        <v>187</v>
      </c>
      <c r="L10" s="47"/>
      <c r="M10" s="47"/>
      <c r="N10" s="47">
        <v>23</v>
      </c>
      <c r="O10" s="47"/>
      <c r="P10" s="46">
        <v>350</v>
      </c>
      <c r="Q10" s="46">
        <v>545</v>
      </c>
      <c r="R10" s="47" t="s">
        <v>186</v>
      </c>
      <c r="S10" s="47"/>
      <c r="T10" s="47"/>
      <c r="U10" s="47">
        <v>21</v>
      </c>
      <c r="V10" s="47"/>
      <c r="W10" s="46">
        <v>545</v>
      </c>
      <c r="X10" s="46">
        <v>2997.5</v>
      </c>
      <c r="Y10" s="47" t="s">
        <v>186</v>
      </c>
      <c r="Z10" s="47"/>
      <c r="AA10" s="47"/>
      <c r="AB10" s="47">
        <v>21</v>
      </c>
      <c r="AC10" s="47"/>
      <c r="AD10" s="46">
        <v>2997.5</v>
      </c>
      <c r="AE10" s="46"/>
      <c r="AF10" s="47"/>
      <c r="AG10" s="47"/>
      <c r="AH10" s="47"/>
      <c r="AI10" s="47"/>
      <c r="AJ10" s="47"/>
      <c r="AK10" s="46"/>
      <c r="AL10" s="46"/>
      <c r="AM10" s="47"/>
      <c r="AN10" s="47"/>
      <c r="AO10" s="47"/>
      <c r="AP10" s="47"/>
      <c r="AQ10" s="47"/>
      <c r="AR10" s="46"/>
      <c r="AS10" s="46"/>
      <c r="AT10" s="47"/>
      <c r="AU10" s="47"/>
      <c r="AV10" s="47"/>
      <c r="AW10" s="47"/>
      <c r="AX10" s="47"/>
      <c r="AY10" s="46"/>
      <c r="AZ10" s="46">
        <v>4080</v>
      </c>
      <c r="BA10" s="47" t="s">
        <v>121</v>
      </c>
      <c r="BB10" s="47"/>
      <c r="BC10" s="47"/>
      <c r="BD10" s="47"/>
      <c r="BE10" s="47"/>
      <c r="BF10" s="46">
        <v>4080</v>
      </c>
      <c r="BG10" s="46">
        <v>16902.5</v>
      </c>
      <c r="BH10" s="47" t="s">
        <v>121</v>
      </c>
      <c r="BI10" s="47"/>
      <c r="BJ10" s="47"/>
      <c r="BK10" s="47"/>
      <c r="BL10" s="47"/>
      <c r="BM10" s="46">
        <v>16902.5</v>
      </c>
      <c r="BN10" s="46"/>
      <c r="BO10" s="47"/>
      <c r="BP10" s="47"/>
      <c r="BQ10" s="47"/>
      <c r="BR10" s="47"/>
      <c r="BS10" s="47"/>
      <c r="BT10" s="46"/>
      <c r="BU10" s="46">
        <v>2500</v>
      </c>
      <c r="BV10" s="47" t="s">
        <v>121</v>
      </c>
      <c r="BW10" s="47"/>
      <c r="BX10" s="47"/>
      <c r="BY10" s="47"/>
      <c r="BZ10" s="47"/>
      <c r="CA10" s="46">
        <v>2500</v>
      </c>
      <c r="CB10" s="46">
        <v>32475</v>
      </c>
      <c r="CC10" s="47" t="s">
        <v>121</v>
      </c>
      <c r="CD10" s="47"/>
      <c r="CE10" s="47"/>
      <c r="CF10" s="47"/>
      <c r="CG10" s="47"/>
      <c r="CH10" s="46">
        <v>32475</v>
      </c>
      <c r="CI10" s="8"/>
    </row>
    <row r="11" spans="1:90" s="19" customFormat="1" ht="13.5" hidden="1" thickBot="1" x14ac:dyDescent="0.25">
      <c r="A11" s="50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8"/>
    </row>
    <row r="12" spans="1:90" ht="12.75" customHeight="1" x14ac:dyDescent="0.2">
      <c r="A12" s="55" t="s">
        <v>121</v>
      </c>
      <c r="B12" s="56"/>
      <c r="C12" s="57">
        <f>SUM(Лист1!I6:I11)</f>
        <v>5100</v>
      </c>
      <c r="D12" s="58" t="str">
        <f>CONCATENATE(IF(E12&lt;&gt;0,CONCATENATE(TEXT(E12,"0,00"),"д."),""),IF(F12&lt;&gt;0,CONCATENATE(" ",TEXT(F12,"0,00"),"ч."),""))</f>
        <v>21,00д.</v>
      </c>
      <c r="E12" s="58">
        <f>SUM(Лист1!G6:G11)</f>
        <v>21</v>
      </c>
      <c r="F12" s="58">
        <f>SUM(Лист1!H6:H11)</f>
        <v>0</v>
      </c>
      <c r="G12" s="57"/>
      <c r="H12" s="57"/>
      <c r="I12" s="59"/>
      <c r="J12" s="57">
        <f>SUM(Лист1!P6:P11)</f>
        <v>350</v>
      </c>
      <c r="K12" s="58" t="str">
        <f>CONCATENATE(IF(L12&lt;&gt;0,CONCATENATE(TEXT(L12,"0,00"),"д."),""),IF(M12&lt;&gt;0,CONCATENATE(" ",TEXT(M12,"0,00"),"ч."),""))</f>
        <v>23,00д.</v>
      </c>
      <c r="L12" s="58">
        <f>SUM(Лист1!N6:N11)</f>
        <v>23</v>
      </c>
      <c r="M12" s="58">
        <f>SUM(Лист1!O6:O11)</f>
        <v>0</v>
      </c>
      <c r="N12" s="57"/>
      <c r="O12" s="57"/>
      <c r="P12" s="59"/>
      <c r="Q12" s="57">
        <f>SUM(Лист1!W6:W11)</f>
        <v>545</v>
      </c>
      <c r="R12" s="58" t="str">
        <f>CONCATENATE(IF(S12&lt;&gt;0,CONCATENATE(TEXT(S12,"0,00"),"д."),""),IF(T12&lt;&gt;0,CONCATENATE(" ",TEXT(T12,"0,00"),"ч."),""))</f>
        <v>21,00д.</v>
      </c>
      <c r="S12" s="58">
        <f>SUM(Лист1!U6:U11)</f>
        <v>21</v>
      </c>
      <c r="T12" s="58">
        <f>SUM(Лист1!V6:V11)</f>
        <v>0</v>
      </c>
      <c r="U12" s="57"/>
      <c r="V12" s="57"/>
      <c r="W12" s="59"/>
      <c r="X12" s="57">
        <f>SUM(Лист1!AD6:AD11)</f>
        <v>2997.5</v>
      </c>
      <c r="Y12" s="58" t="str">
        <f>CONCATENATE(IF(Z12&lt;&gt;0,CONCATENATE(TEXT(Z12,"0,00"),"д."),""),IF(AA12&lt;&gt;0,CONCATENATE(" ",TEXT(AA12,"0,00"),"ч."),""))</f>
        <v>21,00д.</v>
      </c>
      <c r="Z12" s="58">
        <f>SUM(Лист1!AB6:AB11)</f>
        <v>21</v>
      </c>
      <c r="AA12" s="58">
        <f>SUM(Лист1!AC6:AC11)</f>
        <v>0</v>
      </c>
      <c r="AB12" s="57"/>
      <c r="AC12" s="57"/>
      <c r="AD12" s="59"/>
      <c r="AE12" s="57"/>
      <c r="AF12" s="58"/>
      <c r="AG12" s="58"/>
      <c r="AH12" s="58"/>
      <c r="AI12" s="57"/>
      <c r="AJ12" s="57"/>
      <c r="AK12" s="59"/>
      <c r="AL12" s="57"/>
      <c r="AM12" s="58"/>
      <c r="AN12" s="58"/>
      <c r="AO12" s="58"/>
      <c r="AP12" s="57"/>
      <c r="AQ12" s="57"/>
      <c r="AR12" s="59"/>
      <c r="AS12" s="57"/>
      <c r="AT12" s="58"/>
      <c r="AU12" s="58"/>
      <c r="AV12" s="58"/>
      <c r="AW12" s="57"/>
      <c r="AX12" s="57"/>
      <c r="AY12" s="59"/>
      <c r="AZ12" s="57"/>
      <c r="BA12" s="58" t="str">
        <f>CONCATENATE(IF(BB12&lt;&gt;0,CONCATENATE(TEXT(BB12,"0,00"),"д."),""),IF(BC12&lt;&gt;0,CONCATENATE(" ",TEXT(BC12,"0,00"),"ч."),""))</f>
        <v/>
      </c>
      <c r="BB12" s="58">
        <f>SUM(Лист1!BD6:BD11)</f>
        <v>0</v>
      </c>
      <c r="BC12" s="58">
        <f>SUM(Лист1!BE6:BE11)</f>
        <v>0</v>
      </c>
      <c r="BD12" s="57"/>
      <c r="BE12" s="57"/>
      <c r="BF12" s="59"/>
      <c r="BG12" s="57"/>
      <c r="BH12" s="58" t="str">
        <f>CONCATENATE(IF(BI12&lt;&gt;0,CONCATENATE(TEXT(BI12,"0,00"),"д."),""),IF(BJ12&lt;&gt;0,CONCATENATE(" ",TEXT(BJ12,"0,00"),"ч."),""))</f>
        <v/>
      </c>
      <c r="BI12" s="58">
        <f>SUM(Лист1!BK6:BK11)</f>
        <v>0</v>
      </c>
      <c r="BJ12" s="58">
        <f>SUM(Лист1!BL6:BL11)</f>
        <v>0</v>
      </c>
      <c r="BK12" s="57"/>
      <c r="BL12" s="57"/>
      <c r="BM12" s="59"/>
      <c r="BN12" s="57"/>
      <c r="BO12" s="58"/>
      <c r="BP12" s="58"/>
      <c r="BQ12" s="58"/>
      <c r="BR12" s="57"/>
      <c r="BS12" s="57"/>
      <c r="BT12" s="59"/>
      <c r="BU12" s="57">
        <f>SUM(Лист1!CA6:CA11)</f>
        <v>2500</v>
      </c>
      <c r="BV12" s="58" t="str">
        <f>CONCATENATE(IF(BW12&lt;&gt;0,CONCATENATE(TEXT(BW12,"0,00"),"д."),""),IF(BX12&lt;&gt;0,CONCATENATE(" ",TEXT(BX12,"0,00"),"ч."),""))</f>
        <v/>
      </c>
      <c r="BW12" s="58">
        <f>SUM(Лист1!BY6:BY11)</f>
        <v>0</v>
      </c>
      <c r="BX12" s="58">
        <f>SUM(Лист1!BZ6:BZ11)</f>
        <v>0</v>
      </c>
      <c r="BY12" s="57"/>
      <c r="BZ12" s="57"/>
      <c r="CA12" s="59"/>
      <c r="CB12" s="57">
        <f>SUM(Лист1!CH6:CH11)</f>
        <v>32475</v>
      </c>
      <c r="CC12" s="58" t="str">
        <f>CONCATENATE(IF(CD12&lt;&gt;0,CONCATENATE(TEXT(CD12,"0,00"),"д."),""),IF(CE12&lt;&gt;0,CONCATENATE(" ",TEXT(CE12,"0,00"),"ч."),""))</f>
        <v/>
      </c>
      <c r="CD12" s="58">
        <f>SUM(Лист1!CF6:CF11)</f>
        <v>0</v>
      </c>
      <c r="CE12" s="58">
        <f>SUM(Лист1!CG6:CG11)</f>
        <v>0</v>
      </c>
      <c r="CF12" s="57"/>
      <c r="CG12" s="57"/>
      <c r="CH12" s="59"/>
      <c r="CI12" s="8"/>
      <c r="CJ12" s="19"/>
      <c r="CK12" s="19"/>
      <c r="CL12" s="19"/>
    </row>
    <row r="13" spans="1:90" ht="12.75" customHeight="1" thickBot="1" x14ac:dyDescent="0.25">
      <c r="A13" s="62"/>
      <c r="B13" s="63"/>
      <c r="C13" s="64" t="str">
        <f>IF(OR(ISBLANK($A$1),C12=0),"",CONCATENATE(TEXT(C12/$B$1,"0,00")," ",$A$1))</f>
        <v/>
      </c>
      <c r="D13" s="64"/>
      <c r="E13" s="64"/>
      <c r="F13" s="64"/>
      <c r="G13" s="64"/>
      <c r="H13" s="64"/>
      <c r="I13" s="64" t="str">
        <f>IF(ISBLANK($A$1),"",CONCATENATE(TEXT(I12/$B$1,"0,00")," ",$A$1))</f>
        <v/>
      </c>
      <c r="J13" s="64" t="str">
        <f>IF(OR(ISBLANK($A$1),J12=0),"",CONCATENATE(TEXT(J12/$B$1,"0,00")," ",$A$1))</f>
        <v/>
      </c>
      <c r="K13" s="64"/>
      <c r="L13" s="64"/>
      <c r="M13" s="64"/>
      <c r="N13" s="64"/>
      <c r="O13" s="64"/>
      <c r="P13" s="64" t="str">
        <f>IF(ISBLANK($A$1),"",CONCATENATE(TEXT(P12/$B$1,"0,00")," ",$A$1))</f>
        <v/>
      </c>
      <c r="Q13" s="64" t="str">
        <f>IF(OR(ISBLANK($A$1),Q12=0),"",CONCATENATE(TEXT(Q12/$B$1,"0,00")," ",$A$1))</f>
        <v/>
      </c>
      <c r="R13" s="64"/>
      <c r="S13" s="64"/>
      <c r="T13" s="64"/>
      <c r="U13" s="64"/>
      <c r="V13" s="64"/>
      <c r="W13" s="64" t="str">
        <f>IF(ISBLANK($A$1),"",CONCATENATE(TEXT(W12/$B$1,"0,00")," ",$A$1))</f>
        <v/>
      </c>
      <c r="X13" s="64" t="str">
        <f>IF(OR(ISBLANK($A$1),X12=0),"",CONCATENATE(TEXT(X12/$B$1,"0,00")," ",$A$1))</f>
        <v/>
      </c>
      <c r="Y13" s="64"/>
      <c r="Z13" s="64"/>
      <c r="AA13" s="64"/>
      <c r="AB13" s="64"/>
      <c r="AC13" s="64"/>
      <c r="AD13" s="64" t="str">
        <f>IF(ISBLANK($A$1),"",CONCATENATE(TEXT(AD12/$B$1,"0,00")," ",$A$1))</f>
        <v/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 t="str">
        <f>IF(OR(ISBLANK($A$1),AZ12=0),"",CONCATENATE(TEXT(AZ12/$B$1,"0,00")," ",$A$1))</f>
        <v/>
      </c>
      <c r="BA13" s="64"/>
      <c r="BB13" s="64"/>
      <c r="BC13" s="64"/>
      <c r="BD13" s="64"/>
      <c r="BE13" s="64"/>
      <c r="BF13" s="64" t="str">
        <f>IF(ISBLANK($A$1),"",CONCATENATE(TEXT(BF12/$B$1,"0,00")," ",$A$1))</f>
        <v/>
      </c>
      <c r="BG13" s="64" t="str">
        <f>IF(OR(ISBLANK($A$1),BG12=0),"",CONCATENATE(TEXT(BG12/$B$1,"0,00")," ",$A$1))</f>
        <v/>
      </c>
      <c r="BH13" s="64"/>
      <c r="BI13" s="64"/>
      <c r="BJ13" s="64"/>
      <c r="BK13" s="64"/>
      <c r="BL13" s="64"/>
      <c r="BM13" s="64" t="str">
        <f>IF(ISBLANK($A$1),"",CONCATENATE(TEXT(BM12/$B$1,"0,00")," ",$A$1))</f>
        <v/>
      </c>
      <c r="BN13" s="64"/>
      <c r="BO13" s="64"/>
      <c r="BP13" s="64"/>
      <c r="BQ13" s="64"/>
      <c r="BR13" s="64"/>
      <c r="BS13" s="64"/>
      <c r="BT13" s="64"/>
      <c r="BU13" s="64" t="str">
        <f>IF(OR(ISBLANK($A$1),BU12=0),"",CONCATENATE(TEXT(BU12/$B$1,"0,00")," ",$A$1))</f>
        <v/>
      </c>
      <c r="BV13" s="64"/>
      <c r="BW13" s="64"/>
      <c r="BX13" s="64"/>
      <c r="BY13" s="64"/>
      <c r="BZ13" s="64"/>
      <c r="CA13" s="64" t="str">
        <f>IF(ISBLANK($A$1),"",CONCATENATE(TEXT(CA12/$B$1,"0,00")," ",$A$1))</f>
        <v/>
      </c>
      <c r="CB13" s="64" t="str">
        <f>IF(OR(ISBLANK($A$1),CB12=0),"",CONCATENATE(TEXT(CB12/$B$1,"0,00")," ",$A$1))</f>
        <v/>
      </c>
      <c r="CC13" s="64"/>
      <c r="CD13" s="64"/>
      <c r="CE13" s="64"/>
      <c r="CF13" s="64"/>
      <c r="CG13" s="64"/>
      <c r="CH13" s="64" t="str">
        <f>IF(ISBLANK($A$1),"",CONCATENATE(TEXT(CH12/$B$1,"0,00")," ",$A$1))</f>
        <v/>
      </c>
      <c r="CI13" s="8"/>
      <c r="CJ13" s="19"/>
      <c r="CK13" s="19"/>
      <c r="CL13" s="19"/>
    </row>
    <row r="14" spans="1:90" ht="15.75" customHeight="1" thickBot="1" x14ac:dyDescent="0.25">
      <c r="A14" s="40"/>
      <c r="B14" s="41" t="s">
        <v>188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6"/>
      <c r="CJ14" s="3"/>
      <c r="CK14" s="3"/>
      <c r="CL14" s="3"/>
    </row>
    <row r="15" spans="1:90" ht="15.75" customHeight="1" thickBot="1" x14ac:dyDescent="0.25">
      <c r="A15" s="36" t="s">
        <v>177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8"/>
      <c r="CJ15" s="19"/>
      <c r="CK15" s="19"/>
      <c r="CL15" s="19"/>
    </row>
    <row r="16" spans="1:90" s="49" customFormat="1" ht="25.5" x14ac:dyDescent="0.2">
      <c r="A16" s="44">
        <v>2</v>
      </c>
      <c r="B16" s="45" t="s">
        <v>185</v>
      </c>
      <c r="C16" s="46">
        <v>4335</v>
      </c>
      <c r="D16" s="47" t="s">
        <v>190</v>
      </c>
      <c r="E16" s="47"/>
      <c r="F16" s="47"/>
      <c r="G16" s="47">
        <v>17</v>
      </c>
      <c r="H16" s="47"/>
      <c r="I16" s="46">
        <v>4335</v>
      </c>
      <c r="J16" s="46">
        <v>297.5</v>
      </c>
      <c r="K16" s="47" t="s">
        <v>190</v>
      </c>
      <c r="L16" s="47"/>
      <c r="M16" s="47"/>
      <c r="N16" s="47">
        <v>17</v>
      </c>
      <c r="O16" s="47"/>
      <c r="P16" s="46">
        <v>297.5</v>
      </c>
      <c r="Q16" s="46">
        <v>463.25</v>
      </c>
      <c r="R16" s="47" t="s">
        <v>190</v>
      </c>
      <c r="S16" s="47"/>
      <c r="T16" s="47"/>
      <c r="U16" s="47">
        <v>17</v>
      </c>
      <c r="V16" s="47"/>
      <c r="W16" s="46">
        <v>463.25</v>
      </c>
      <c r="X16" s="46">
        <v>2547.88</v>
      </c>
      <c r="Y16" s="47" t="s">
        <v>190</v>
      </c>
      <c r="Z16" s="47"/>
      <c r="AA16" s="47"/>
      <c r="AB16" s="47">
        <v>17</v>
      </c>
      <c r="AC16" s="47"/>
      <c r="AD16" s="46">
        <v>2547.88</v>
      </c>
      <c r="AE16" s="46"/>
      <c r="AF16" s="47"/>
      <c r="AG16" s="47"/>
      <c r="AH16" s="47"/>
      <c r="AI16" s="47"/>
      <c r="AJ16" s="47"/>
      <c r="AK16" s="46"/>
      <c r="AL16" s="46">
        <v>1091.3399999999999</v>
      </c>
      <c r="AM16" s="47" t="s">
        <v>191</v>
      </c>
      <c r="AN16" s="47"/>
      <c r="AO16" s="47"/>
      <c r="AP16" s="47">
        <v>3</v>
      </c>
      <c r="AQ16" s="47"/>
      <c r="AR16" s="46">
        <v>1091.3399999999999</v>
      </c>
      <c r="AS16" s="46"/>
      <c r="AT16" s="47"/>
      <c r="AU16" s="47"/>
      <c r="AV16" s="47"/>
      <c r="AW16" s="47"/>
      <c r="AX16" s="47"/>
      <c r="AY16" s="46"/>
      <c r="AZ16" s="46">
        <v>2550</v>
      </c>
      <c r="BA16" s="47" t="s">
        <v>121</v>
      </c>
      <c r="BB16" s="47"/>
      <c r="BC16" s="47"/>
      <c r="BD16" s="47"/>
      <c r="BE16" s="47"/>
      <c r="BF16" s="46">
        <v>2550</v>
      </c>
      <c r="BG16" s="46"/>
      <c r="BH16" s="47"/>
      <c r="BI16" s="47"/>
      <c r="BJ16" s="47"/>
      <c r="BK16" s="47"/>
      <c r="BL16" s="47"/>
      <c r="BM16" s="46"/>
      <c r="BN16" s="46"/>
      <c r="BO16" s="47"/>
      <c r="BP16" s="47"/>
      <c r="BQ16" s="47"/>
      <c r="BR16" s="47"/>
      <c r="BS16" s="47"/>
      <c r="BT16" s="46"/>
      <c r="BU16" s="46">
        <v>2125</v>
      </c>
      <c r="BV16" s="47" t="s">
        <v>121</v>
      </c>
      <c r="BW16" s="47"/>
      <c r="BX16" s="47"/>
      <c r="BY16" s="47"/>
      <c r="BZ16" s="47"/>
      <c r="CA16" s="46">
        <v>2125</v>
      </c>
      <c r="CB16" s="46">
        <v>17489.97</v>
      </c>
      <c r="CC16" s="47" t="s">
        <v>121</v>
      </c>
      <c r="CD16" s="47"/>
      <c r="CE16" s="47"/>
      <c r="CF16" s="47"/>
      <c r="CG16" s="47"/>
      <c r="CH16" s="46">
        <v>17489.97</v>
      </c>
      <c r="CI16" s="8"/>
    </row>
    <row r="17" spans="1:90" s="19" customFormat="1" hidden="1" x14ac:dyDescent="0.2">
      <c r="A17" s="50"/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8"/>
    </row>
    <row r="18" spans="1:90" s="49" customFormat="1" ht="13.5" thickBot="1" x14ac:dyDescent="0.25">
      <c r="A18" s="44"/>
      <c r="B18" s="45"/>
      <c r="C18" s="46"/>
      <c r="D18" s="47"/>
      <c r="E18" s="47"/>
      <c r="F18" s="47"/>
      <c r="G18" s="47"/>
      <c r="H18" s="47"/>
      <c r="I18" s="46"/>
      <c r="J18" s="46"/>
      <c r="K18" s="47"/>
      <c r="L18" s="47"/>
      <c r="M18" s="47"/>
      <c r="N18" s="47"/>
      <c r="O18" s="47"/>
      <c r="P18" s="46"/>
      <c r="Q18" s="46"/>
      <c r="R18" s="47"/>
      <c r="S18" s="47"/>
      <c r="T18" s="47"/>
      <c r="U18" s="47"/>
      <c r="V18" s="47"/>
      <c r="W18" s="46"/>
      <c r="X18" s="46"/>
      <c r="Y18" s="47"/>
      <c r="Z18" s="47"/>
      <c r="AA18" s="47"/>
      <c r="AB18" s="47"/>
      <c r="AC18" s="47"/>
      <c r="AD18" s="46"/>
      <c r="AE18" s="46"/>
      <c r="AF18" s="47"/>
      <c r="AG18" s="47"/>
      <c r="AH18" s="47"/>
      <c r="AI18" s="47"/>
      <c r="AJ18" s="47"/>
      <c r="AK18" s="46"/>
      <c r="AL18" s="46"/>
      <c r="AM18" s="47"/>
      <c r="AN18" s="47"/>
      <c r="AO18" s="47"/>
      <c r="AP18" s="47"/>
      <c r="AQ18" s="47"/>
      <c r="AR18" s="46"/>
      <c r="AS18" s="46"/>
      <c r="AT18" s="47"/>
      <c r="AU18" s="47"/>
      <c r="AV18" s="47"/>
      <c r="AW18" s="47"/>
      <c r="AX18" s="47"/>
      <c r="AY18" s="46"/>
      <c r="AZ18" s="46">
        <v>4080</v>
      </c>
      <c r="BA18" s="47" t="s">
        <v>121</v>
      </c>
      <c r="BB18" s="47"/>
      <c r="BC18" s="47"/>
      <c r="BD18" s="47"/>
      <c r="BE18" s="47"/>
      <c r="BF18" s="46">
        <v>4080</v>
      </c>
      <c r="BG18" s="46"/>
      <c r="BH18" s="47"/>
      <c r="BI18" s="47"/>
      <c r="BJ18" s="47"/>
      <c r="BK18" s="47"/>
      <c r="BL18" s="47"/>
      <c r="BM18" s="46"/>
      <c r="BN18" s="46"/>
      <c r="BO18" s="47"/>
      <c r="BP18" s="47"/>
      <c r="BQ18" s="47"/>
      <c r="BR18" s="47"/>
      <c r="BS18" s="47"/>
      <c r="BT18" s="46"/>
      <c r="BU18" s="46"/>
      <c r="BV18" s="47"/>
      <c r="BW18" s="47"/>
      <c r="BX18" s="47"/>
      <c r="BY18" s="47"/>
      <c r="BZ18" s="47"/>
      <c r="CA18" s="46"/>
      <c r="CB18" s="46"/>
      <c r="CC18" s="47"/>
      <c r="CD18" s="47"/>
      <c r="CE18" s="47"/>
      <c r="CF18" s="47"/>
      <c r="CG18" s="47"/>
      <c r="CH18" s="46"/>
      <c r="CI18" s="8"/>
    </row>
    <row r="19" spans="1:90" s="19" customFormat="1" ht="13.5" hidden="1" thickBot="1" x14ac:dyDescent="0.25">
      <c r="A19" s="50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8"/>
    </row>
    <row r="20" spans="1:90" ht="12.75" customHeight="1" x14ac:dyDescent="0.2">
      <c r="A20" s="55" t="s">
        <v>121</v>
      </c>
      <c r="B20" s="56" t="s">
        <v>122</v>
      </c>
      <c r="C20" s="57">
        <f>SUM(Лист1!I14:I19)</f>
        <v>4335</v>
      </c>
      <c r="D20" s="58" t="str">
        <f>CONCATENATE(IF(E20&lt;&gt;0,CONCATENATE(TEXT(E20,"0,00"),"д."),""),IF(F20&lt;&gt;0,CONCATENATE(" ",TEXT(F20,"0,00"),"ч."),""))</f>
        <v>17,00д.</v>
      </c>
      <c r="E20" s="86">
        <f>SUM(Лист1!G14:G19)</f>
        <v>17</v>
      </c>
      <c r="F20" s="86">
        <f>SUM(Лист1!H14:H19)</f>
        <v>0</v>
      </c>
      <c r="G20" s="57"/>
      <c r="H20" s="57"/>
      <c r="I20" s="59"/>
      <c r="J20" s="57">
        <f>SUM(Лист1!P14:P19)</f>
        <v>297.5</v>
      </c>
      <c r="K20" s="58" t="str">
        <f>CONCATENATE(IF(L20&lt;&gt;0,CONCATENATE(TEXT(L20,"0,00"),"д."),""),IF(M20&lt;&gt;0,CONCATENATE(" ",TEXT(M20,"0,00"),"ч."),""))</f>
        <v>17,00д.</v>
      </c>
      <c r="L20" s="86">
        <f>SUM(Лист1!N14:N19)</f>
        <v>17</v>
      </c>
      <c r="M20" s="86">
        <f>SUM(Лист1!O14:O19)</f>
        <v>0</v>
      </c>
      <c r="N20" s="57"/>
      <c r="O20" s="57"/>
      <c r="P20" s="59"/>
      <c r="Q20" s="57">
        <f>SUM(Лист1!W14:W19)</f>
        <v>463.25</v>
      </c>
      <c r="R20" s="58" t="str">
        <f>CONCATENATE(IF(S20&lt;&gt;0,CONCATENATE(TEXT(S20,"0,00"),"д."),""),IF(T20&lt;&gt;0,CONCATENATE(" ",TEXT(T20,"0,00"),"ч."),""))</f>
        <v>17,00д.</v>
      </c>
      <c r="S20" s="86">
        <f>SUM(Лист1!U14:U19)</f>
        <v>17</v>
      </c>
      <c r="T20" s="86">
        <f>SUM(Лист1!V14:V19)</f>
        <v>0</v>
      </c>
      <c r="U20" s="57"/>
      <c r="V20" s="57"/>
      <c r="W20" s="59"/>
      <c r="X20" s="57">
        <f>SUM(Лист1!AD14:AD19)</f>
        <v>2547.88</v>
      </c>
      <c r="Y20" s="58" t="str">
        <f>CONCATENATE(IF(Z20&lt;&gt;0,CONCATENATE(TEXT(Z20,"0,00"),"д."),""),IF(AA20&lt;&gt;0,CONCATENATE(" ",TEXT(AA20,"0,00"),"ч."),""))</f>
        <v>17,00д.</v>
      </c>
      <c r="Z20" s="86">
        <f>SUM(Лист1!AB14:AB19)</f>
        <v>17</v>
      </c>
      <c r="AA20" s="86">
        <f>SUM(Лист1!AC14:AC19)</f>
        <v>0</v>
      </c>
      <c r="AB20" s="57"/>
      <c r="AC20" s="57"/>
      <c r="AD20" s="59"/>
      <c r="AE20" s="57"/>
      <c r="AF20" s="58"/>
      <c r="AG20" s="86"/>
      <c r="AH20" s="86"/>
      <c r="AI20" s="57"/>
      <c r="AJ20" s="57"/>
      <c r="AK20" s="59"/>
      <c r="AL20" s="57">
        <f>SUM(Лист1!AR14:AR19)</f>
        <v>1091.3399999999999</v>
      </c>
      <c r="AM20" s="58" t="str">
        <f>CONCATENATE(IF(AN20&lt;&gt;0,CONCATENATE(TEXT(AN20,"0,00"),"д."),""),IF(AO20&lt;&gt;0,CONCATENATE(" ",TEXT(AO20,"0,00"),"ч."),""))</f>
        <v>3,00д.</v>
      </c>
      <c r="AN20" s="86">
        <f>SUM(Лист1!AP14:AP19)</f>
        <v>3</v>
      </c>
      <c r="AO20" s="86">
        <f>SUM(Лист1!AQ14:AQ19)</f>
        <v>0</v>
      </c>
      <c r="AP20" s="57"/>
      <c r="AQ20" s="57"/>
      <c r="AR20" s="59"/>
      <c r="AS20" s="57"/>
      <c r="AT20" s="58"/>
      <c r="AU20" s="86"/>
      <c r="AV20" s="86"/>
      <c r="AW20" s="57"/>
      <c r="AX20" s="57"/>
      <c r="AY20" s="59"/>
      <c r="AZ20" s="57">
        <f>SUM(Лист1!BF14:BF19)</f>
        <v>6630</v>
      </c>
      <c r="BA20" s="58" t="str">
        <f>CONCATENATE(IF(BB20&lt;&gt;0,CONCATENATE(TEXT(BB20,"0,00"),"д."),""),IF(BC20&lt;&gt;0,CONCATENATE(" ",TEXT(BC20,"0,00"),"ч."),""))</f>
        <v/>
      </c>
      <c r="BB20" s="86">
        <f>SUM(Лист1!BD14:BD19)</f>
        <v>0</v>
      </c>
      <c r="BC20" s="86">
        <f>SUM(Лист1!BE14:BE19)</f>
        <v>0</v>
      </c>
      <c r="BD20" s="57"/>
      <c r="BE20" s="57"/>
      <c r="BF20" s="59"/>
      <c r="BG20" s="57">
        <f>SUM(Лист1!BM14:BM19)</f>
        <v>0</v>
      </c>
      <c r="BH20" s="58" t="str">
        <f>CONCATENATE(IF(BI20&lt;&gt;0,CONCATENATE(TEXT(BI20,"0,00"),"д."),""),IF(BJ20&lt;&gt;0,CONCATENATE(" ",TEXT(BJ20,"0,00"),"ч."),""))</f>
        <v/>
      </c>
      <c r="BI20" s="86">
        <f>SUM(Лист1!BK14:BK19)</f>
        <v>0</v>
      </c>
      <c r="BJ20" s="86">
        <f>SUM(Лист1!BL14:BL19)</f>
        <v>0</v>
      </c>
      <c r="BK20" s="57"/>
      <c r="BL20" s="57"/>
      <c r="BM20" s="59"/>
      <c r="BN20" s="57"/>
      <c r="BO20" s="58"/>
      <c r="BP20" s="86"/>
      <c r="BQ20" s="86"/>
      <c r="BR20" s="57"/>
      <c r="BS20" s="57"/>
      <c r="BT20" s="59"/>
      <c r="BU20" s="57">
        <f>SUM(Лист1!CA14:CA19)</f>
        <v>2125</v>
      </c>
      <c r="BV20" s="58" t="str">
        <f>CONCATENATE(IF(BW20&lt;&gt;0,CONCATENATE(TEXT(BW20,"0,00"),"д."),""),IF(BX20&lt;&gt;0,CONCATENATE(" ",TEXT(BX20,"0,00"),"ч."),""))</f>
        <v/>
      </c>
      <c r="BW20" s="86">
        <f>SUM(Лист1!BY14:BY19)</f>
        <v>0</v>
      </c>
      <c r="BX20" s="86">
        <f>SUM(Лист1!BZ14:BZ19)</f>
        <v>0</v>
      </c>
      <c r="BY20" s="57"/>
      <c r="BZ20" s="57"/>
      <c r="CA20" s="59"/>
      <c r="CB20" s="57">
        <f>SUM(Лист1!CH14:CH19)</f>
        <v>17489.97</v>
      </c>
      <c r="CC20" s="58" t="str">
        <f>CONCATENATE(IF(CD20&lt;&gt;0,CONCATENATE(TEXT(CD20,"0,00"),"д."),""),IF(CE20&lt;&gt;0,CONCATENATE(" ",TEXT(CE20,"0,00"),"ч."),""))</f>
        <v/>
      </c>
      <c r="CD20" s="86">
        <f>SUM(Лист1!CF14:CF19)</f>
        <v>0</v>
      </c>
      <c r="CE20" s="86">
        <f>SUM(Лист1!CG14:CG19)</f>
        <v>0</v>
      </c>
      <c r="CF20" s="57"/>
      <c r="CG20" s="57"/>
      <c r="CH20" s="59"/>
      <c r="CI20" s="8"/>
      <c r="CJ20" s="19"/>
      <c r="CK20" s="19"/>
      <c r="CL20" s="19"/>
    </row>
    <row r="21" spans="1:90" ht="12.75" customHeight="1" thickBot="1" x14ac:dyDescent="0.25">
      <c r="A21" s="62"/>
      <c r="B21" s="63"/>
      <c r="C21" s="64" t="str">
        <f>IF(OR(ISBLANK($A$1),C20=0),"",CONCATENATE(TEXT(C20/$B$1,"0,00")," ",$A$1))</f>
        <v/>
      </c>
      <c r="D21" s="64"/>
      <c r="E21" s="64"/>
      <c r="F21" s="64"/>
      <c r="G21" s="64"/>
      <c r="H21" s="64"/>
      <c r="I21" s="64" t="str">
        <f>IF(ISBLANK($A$1),"",CONCATENATE(TEXT(I20/$B$1,"0,00")," ",$A$1))</f>
        <v/>
      </c>
      <c r="J21" s="64" t="str">
        <f>IF(OR(ISBLANK($A$1),J20=0),"",CONCATENATE(TEXT(J20/$B$1,"0,00")," ",$A$1))</f>
        <v/>
      </c>
      <c r="K21" s="64"/>
      <c r="L21" s="64"/>
      <c r="M21" s="64"/>
      <c r="N21" s="64"/>
      <c r="O21" s="64"/>
      <c r="P21" s="64" t="str">
        <f>IF(ISBLANK($A$1),"",CONCATENATE(TEXT(P20/$B$1,"0,00")," ",$A$1))</f>
        <v/>
      </c>
      <c r="Q21" s="64" t="str">
        <f>IF(OR(ISBLANK($A$1),Q20=0),"",CONCATENATE(TEXT(Q20/$B$1,"0,00")," ",$A$1))</f>
        <v/>
      </c>
      <c r="R21" s="64"/>
      <c r="S21" s="64"/>
      <c r="T21" s="64"/>
      <c r="U21" s="64"/>
      <c r="V21" s="64"/>
      <c r="W21" s="64" t="str">
        <f>IF(ISBLANK($A$1),"",CONCATENATE(TEXT(W20/$B$1,"0,00")," ",$A$1))</f>
        <v/>
      </c>
      <c r="X21" s="64" t="str">
        <f>IF(OR(ISBLANK($A$1),X20=0),"",CONCATENATE(TEXT(X20/$B$1,"0,00")," ",$A$1))</f>
        <v/>
      </c>
      <c r="Y21" s="64"/>
      <c r="Z21" s="64"/>
      <c r="AA21" s="64"/>
      <c r="AB21" s="64"/>
      <c r="AC21" s="64"/>
      <c r="AD21" s="64" t="str">
        <f>IF(ISBLANK($A$1),"",CONCATENATE(TEXT(AD20/$B$1,"0,00")," ",$A$1))</f>
        <v/>
      </c>
      <c r="AE21" s="64"/>
      <c r="AF21" s="64"/>
      <c r="AG21" s="64"/>
      <c r="AH21" s="64"/>
      <c r="AI21" s="64"/>
      <c r="AJ21" s="64"/>
      <c r="AK21" s="64"/>
      <c r="AL21" s="64" t="str">
        <f>IF(OR(ISBLANK($A$1),AL20=0),"",CONCATENATE(TEXT(AL20/$B$1,"0,00")," ",$A$1))</f>
        <v/>
      </c>
      <c r="AM21" s="64"/>
      <c r="AN21" s="64"/>
      <c r="AO21" s="64"/>
      <c r="AP21" s="64"/>
      <c r="AQ21" s="64"/>
      <c r="AR21" s="64" t="str">
        <f>IF(ISBLANK($A$1),"",CONCATENATE(TEXT(AR20/$B$1,"0,00")," ",$A$1))</f>
        <v/>
      </c>
      <c r="AS21" s="64"/>
      <c r="AT21" s="64"/>
      <c r="AU21" s="64"/>
      <c r="AV21" s="64"/>
      <c r="AW21" s="64"/>
      <c r="AX21" s="64"/>
      <c r="AY21" s="64"/>
      <c r="AZ21" s="64" t="str">
        <f>IF(OR(ISBLANK($A$1),AZ20=0),"",CONCATENATE(TEXT(AZ20/$B$1,"0,00")," ",$A$1))</f>
        <v/>
      </c>
      <c r="BA21" s="64"/>
      <c r="BB21" s="64"/>
      <c r="BC21" s="64"/>
      <c r="BD21" s="64"/>
      <c r="BE21" s="64"/>
      <c r="BF21" s="64" t="str">
        <f>IF(ISBLANK($A$1),"",CONCATENATE(TEXT(BF20/$B$1,"0,00")," ",$A$1))</f>
        <v/>
      </c>
      <c r="BG21" s="64" t="str">
        <f>IF(OR(ISBLANK($A$1),BG20=0),"",CONCATENATE(TEXT(BG20/$B$1,"0,00")," ",$A$1))</f>
        <v/>
      </c>
      <c r="BH21" s="64"/>
      <c r="BI21" s="64"/>
      <c r="BJ21" s="64"/>
      <c r="BK21" s="64"/>
      <c r="BL21" s="64"/>
      <c r="BM21" s="64" t="str">
        <f>IF(ISBLANK($A$1),"",CONCATENATE(TEXT(BM20/$B$1,"0,00")," ",$A$1))</f>
        <v/>
      </c>
      <c r="BN21" s="64"/>
      <c r="BO21" s="64"/>
      <c r="BP21" s="64"/>
      <c r="BQ21" s="64"/>
      <c r="BR21" s="64"/>
      <c r="BS21" s="64"/>
      <c r="BT21" s="64"/>
      <c r="BU21" s="64" t="str">
        <f>IF(OR(ISBLANK($A$1),BU20=0),"",CONCATENATE(TEXT(BU20/$B$1,"0,00")," ",$A$1))</f>
        <v/>
      </c>
      <c r="BV21" s="64"/>
      <c r="BW21" s="64"/>
      <c r="BX21" s="64"/>
      <c r="BY21" s="64"/>
      <c r="BZ21" s="64"/>
      <c r="CA21" s="64" t="str">
        <f>IF(ISBLANK($A$1),"",CONCATENATE(TEXT(CA20/$B$1,"0,00")," ",$A$1))</f>
        <v/>
      </c>
      <c r="CB21" s="64" t="str">
        <f>IF(OR(ISBLANK($A$1),CB20=0),"",CONCATENATE(TEXT(CB20/$B$1,"0,00")," ",$A$1))</f>
        <v/>
      </c>
      <c r="CC21" s="64"/>
      <c r="CD21" s="64"/>
      <c r="CE21" s="64"/>
      <c r="CF21" s="64"/>
      <c r="CG21" s="64"/>
      <c r="CH21" s="64" t="str">
        <f>IF(ISBLANK($A$1),"",CONCATENATE(TEXT(CH20/$B$1,"0,00")," ",$A$1))</f>
        <v/>
      </c>
      <c r="CI21" s="8"/>
      <c r="CJ21" s="19"/>
      <c r="CK21" s="19"/>
      <c r="CL21" s="19"/>
    </row>
    <row r="22" spans="1:90" ht="15.75" customHeight="1" thickBot="1" x14ac:dyDescent="0.25">
      <c r="A22" s="40"/>
      <c r="B22" s="41" t="s">
        <v>192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6"/>
      <c r="CJ22" s="3"/>
      <c r="CK22" s="3"/>
      <c r="CL22" s="3"/>
    </row>
    <row r="23" spans="1:90" s="49" customFormat="1" x14ac:dyDescent="0.2">
      <c r="A23" s="44">
        <v>3</v>
      </c>
      <c r="B23" s="45" t="s">
        <v>185</v>
      </c>
      <c r="C23" s="46">
        <v>5100</v>
      </c>
      <c r="D23" s="47" t="s">
        <v>186</v>
      </c>
      <c r="E23" s="47"/>
      <c r="F23" s="47"/>
      <c r="G23" s="47">
        <v>21</v>
      </c>
      <c r="H23" s="47"/>
      <c r="I23" s="46">
        <v>5100</v>
      </c>
      <c r="J23" s="46">
        <v>350</v>
      </c>
      <c r="K23" s="47" t="s">
        <v>186</v>
      </c>
      <c r="L23" s="47"/>
      <c r="M23" s="47"/>
      <c r="N23" s="47">
        <v>21</v>
      </c>
      <c r="O23" s="47"/>
      <c r="P23" s="46">
        <v>350</v>
      </c>
      <c r="Q23" s="46">
        <v>545</v>
      </c>
      <c r="R23" s="47" t="s">
        <v>193</v>
      </c>
      <c r="S23" s="47"/>
      <c r="T23" s="47"/>
      <c r="U23" s="47">
        <v>22</v>
      </c>
      <c r="V23" s="47"/>
      <c r="W23" s="46">
        <v>545</v>
      </c>
      <c r="X23" s="46">
        <v>2997.5</v>
      </c>
      <c r="Y23" s="47" t="s">
        <v>193</v>
      </c>
      <c r="Z23" s="47"/>
      <c r="AA23" s="47"/>
      <c r="AB23" s="47">
        <v>22</v>
      </c>
      <c r="AC23" s="47"/>
      <c r="AD23" s="46">
        <v>2997.5</v>
      </c>
      <c r="AE23" s="46">
        <v>1500</v>
      </c>
      <c r="AF23" s="47"/>
      <c r="AG23" s="47"/>
      <c r="AH23" s="47"/>
      <c r="AI23" s="47"/>
      <c r="AJ23" s="47"/>
      <c r="AK23" s="46"/>
      <c r="AL23" s="46"/>
      <c r="AM23" s="47"/>
      <c r="AN23" s="47"/>
      <c r="AO23" s="47"/>
      <c r="AP23" s="47"/>
      <c r="AQ23" s="47"/>
      <c r="AR23" s="46"/>
      <c r="AS23" s="46"/>
      <c r="AT23" s="47"/>
      <c r="AU23" s="47"/>
      <c r="AV23" s="47"/>
      <c r="AW23" s="47"/>
      <c r="AX23" s="47"/>
      <c r="AY23" s="46"/>
      <c r="AZ23" s="46">
        <v>3468</v>
      </c>
      <c r="BA23" s="47" t="s">
        <v>121</v>
      </c>
      <c r="BB23" s="47"/>
      <c r="BC23" s="47"/>
      <c r="BD23" s="47"/>
      <c r="BE23" s="47"/>
      <c r="BF23" s="46">
        <v>1500</v>
      </c>
      <c r="BG23" s="46"/>
      <c r="BH23" s="47"/>
      <c r="BI23" s="47"/>
      <c r="BJ23" s="47"/>
      <c r="BK23" s="47"/>
      <c r="BL23" s="47"/>
      <c r="BM23" s="46"/>
      <c r="BN23" s="46"/>
      <c r="BO23" s="47"/>
      <c r="BP23" s="47"/>
      <c r="BQ23" s="47"/>
      <c r="BR23" s="47"/>
      <c r="BS23" s="47"/>
      <c r="BT23" s="46"/>
      <c r="BU23" s="46">
        <v>2500</v>
      </c>
      <c r="BV23" s="47" t="s">
        <v>121</v>
      </c>
      <c r="BW23" s="47"/>
      <c r="BX23" s="47"/>
      <c r="BY23" s="47"/>
      <c r="BZ23" s="47"/>
      <c r="CA23" s="46">
        <v>2500</v>
      </c>
      <c r="CB23" s="46">
        <v>16460.5</v>
      </c>
      <c r="CC23" s="47" t="s">
        <v>121</v>
      </c>
      <c r="CD23" s="47"/>
      <c r="CE23" s="47"/>
      <c r="CF23" s="47"/>
      <c r="CG23" s="47"/>
      <c r="CH23" s="46">
        <v>16460.5</v>
      </c>
      <c r="CI23" s="8"/>
    </row>
    <row r="24" spans="1:90" s="19" customFormat="1" hidden="1" x14ac:dyDescent="0.2">
      <c r="A24" s="50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8"/>
    </row>
    <row r="25" spans="1:90" s="49" customFormat="1" ht="13.5" thickBot="1" x14ac:dyDescent="0.25">
      <c r="A25" s="44"/>
      <c r="B25" s="45"/>
      <c r="C25" s="46"/>
      <c r="D25" s="47"/>
      <c r="E25" s="47"/>
      <c r="F25" s="47"/>
      <c r="G25" s="47"/>
      <c r="H25" s="47"/>
      <c r="I25" s="46"/>
      <c r="J25" s="46"/>
      <c r="K25" s="47"/>
      <c r="L25" s="47"/>
      <c r="M25" s="47"/>
      <c r="N25" s="47"/>
      <c r="O25" s="47"/>
      <c r="P25" s="46"/>
      <c r="Q25" s="46"/>
      <c r="R25" s="47"/>
      <c r="S25" s="47"/>
      <c r="T25" s="47"/>
      <c r="U25" s="47"/>
      <c r="V25" s="47"/>
      <c r="W25" s="46"/>
      <c r="X25" s="46"/>
      <c r="Y25" s="47"/>
      <c r="Z25" s="47"/>
      <c r="AA25" s="47"/>
      <c r="AB25" s="47"/>
      <c r="AC25" s="47"/>
      <c r="AD25" s="46"/>
      <c r="AE25" s="46"/>
      <c r="AF25" s="47"/>
      <c r="AG25" s="47"/>
      <c r="AH25" s="47"/>
      <c r="AI25" s="47"/>
      <c r="AJ25" s="47"/>
      <c r="AK25" s="46"/>
      <c r="AL25" s="46"/>
      <c r="AM25" s="47"/>
      <c r="AN25" s="47"/>
      <c r="AO25" s="47"/>
      <c r="AP25" s="47"/>
      <c r="AQ25" s="47"/>
      <c r="AR25" s="46"/>
      <c r="AS25" s="46"/>
      <c r="AT25" s="47"/>
      <c r="AU25" s="47"/>
      <c r="AV25" s="47"/>
      <c r="AW25" s="47"/>
      <c r="AX25" s="47"/>
      <c r="AY25" s="46"/>
      <c r="AZ25" s="46"/>
      <c r="BA25" s="47" t="s">
        <v>121</v>
      </c>
      <c r="BB25" s="47"/>
      <c r="BC25" s="47"/>
      <c r="BD25" s="47"/>
      <c r="BE25" s="47"/>
      <c r="BF25" s="46">
        <v>3468</v>
      </c>
      <c r="BG25" s="46"/>
      <c r="BH25" s="47"/>
      <c r="BI25" s="47"/>
      <c r="BJ25" s="47"/>
      <c r="BK25" s="47"/>
      <c r="BL25" s="47"/>
      <c r="BM25" s="46"/>
      <c r="BN25" s="46"/>
      <c r="BO25" s="47"/>
      <c r="BP25" s="47"/>
      <c r="BQ25" s="47"/>
      <c r="BR25" s="47"/>
      <c r="BS25" s="47"/>
      <c r="BT25" s="46"/>
      <c r="BU25" s="46"/>
      <c r="BV25" s="47"/>
      <c r="BW25" s="47"/>
      <c r="BX25" s="47"/>
      <c r="BY25" s="47"/>
      <c r="BZ25" s="47"/>
      <c r="CA25" s="46"/>
      <c r="CB25" s="46"/>
      <c r="CC25" s="47"/>
      <c r="CD25" s="47"/>
      <c r="CE25" s="47"/>
      <c r="CF25" s="47"/>
      <c r="CG25" s="47"/>
      <c r="CH25" s="46"/>
      <c r="CI25" s="8"/>
    </row>
    <row r="26" spans="1:90" s="19" customFormat="1" ht="13.5" hidden="1" thickBot="1" x14ac:dyDescent="0.25">
      <c r="A26" s="50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8"/>
    </row>
    <row r="27" spans="1:90" ht="15.75" customHeight="1" thickBot="1" x14ac:dyDescent="0.25">
      <c r="A27" s="40"/>
      <c r="B27" s="41" t="s">
        <v>194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6"/>
      <c r="CJ27" s="3"/>
      <c r="CK27" s="3"/>
      <c r="CL27" s="3"/>
    </row>
    <row r="28" spans="1:90" s="49" customFormat="1" x14ac:dyDescent="0.2">
      <c r="A28" s="44">
        <v>4</v>
      </c>
      <c r="B28" s="45" t="s">
        <v>185</v>
      </c>
      <c r="C28" s="46">
        <v>5100</v>
      </c>
      <c r="D28" s="47" t="s">
        <v>186</v>
      </c>
      <c r="E28" s="47"/>
      <c r="F28" s="47"/>
      <c r="G28" s="47">
        <v>21</v>
      </c>
      <c r="H28" s="47"/>
      <c r="I28" s="46">
        <v>5100</v>
      </c>
      <c r="J28" s="46">
        <v>350</v>
      </c>
      <c r="K28" s="47" t="s">
        <v>186</v>
      </c>
      <c r="L28" s="47"/>
      <c r="M28" s="47"/>
      <c r="N28" s="47">
        <v>21</v>
      </c>
      <c r="O28" s="47"/>
      <c r="P28" s="46">
        <v>350</v>
      </c>
      <c r="Q28" s="46">
        <v>545</v>
      </c>
      <c r="R28" s="47" t="s">
        <v>186</v>
      </c>
      <c r="S28" s="47"/>
      <c r="T28" s="47"/>
      <c r="U28" s="47">
        <v>21</v>
      </c>
      <c r="V28" s="47"/>
      <c r="W28" s="46">
        <v>545</v>
      </c>
      <c r="X28" s="46">
        <v>3133.75</v>
      </c>
      <c r="Y28" s="47" t="s">
        <v>186</v>
      </c>
      <c r="Z28" s="47"/>
      <c r="AA28" s="47"/>
      <c r="AB28" s="47">
        <v>21</v>
      </c>
      <c r="AC28" s="47"/>
      <c r="AD28" s="46">
        <v>3133.75</v>
      </c>
      <c r="AE28" s="46"/>
      <c r="AF28" s="47"/>
      <c r="AG28" s="47"/>
      <c r="AH28" s="47"/>
      <c r="AI28" s="47"/>
      <c r="AJ28" s="47"/>
      <c r="AK28" s="46"/>
      <c r="AL28" s="46"/>
      <c r="AM28" s="47"/>
      <c r="AN28" s="47"/>
      <c r="AO28" s="47"/>
      <c r="AP28" s="47"/>
      <c r="AQ28" s="47"/>
      <c r="AR28" s="46"/>
      <c r="AS28" s="46"/>
      <c r="AT28" s="47"/>
      <c r="AU28" s="47"/>
      <c r="AV28" s="47"/>
      <c r="AW28" s="47"/>
      <c r="AX28" s="47"/>
      <c r="AY28" s="46"/>
      <c r="AZ28" s="46">
        <v>816</v>
      </c>
      <c r="BA28" s="47" t="s">
        <v>121</v>
      </c>
      <c r="BB28" s="47"/>
      <c r="BC28" s="47"/>
      <c r="BD28" s="47"/>
      <c r="BE28" s="47"/>
      <c r="BF28" s="46">
        <v>816</v>
      </c>
      <c r="BG28" s="46"/>
      <c r="BH28" s="47"/>
      <c r="BI28" s="47"/>
      <c r="BJ28" s="47"/>
      <c r="BK28" s="47"/>
      <c r="BL28" s="47"/>
      <c r="BM28" s="46"/>
      <c r="BN28" s="46"/>
      <c r="BO28" s="47"/>
      <c r="BP28" s="47"/>
      <c r="BQ28" s="47"/>
      <c r="BR28" s="47"/>
      <c r="BS28" s="47"/>
      <c r="BT28" s="46"/>
      <c r="BU28" s="46">
        <v>2500</v>
      </c>
      <c r="BV28" s="47" t="s">
        <v>121</v>
      </c>
      <c r="BW28" s="47"/>
      <c r="BX28" s="47"/>
      <c r="BY28" s="47"/>
      <c r="BZ28" s="47"/>
      <c r="CA28" s="46">
        <v>2500</v>
      </c>
      <c r="CB28" s="46">
        <v>12444.75</v>
      </c>
      <c r="CC28" s="47" t="s">
        <v>121</v>
      </c>
      <c r="CD28" s="47"/>
      <c r="CE28" s="47"/>
      <c r="CF28" s="47"/>
      <c r="CG28" s="47"/>
      <c r="CH28" s="46">
        <v>12444.75</v>
      </c>
      <c r="CI28" s="8"/>
    </row>
    <row r="29" spans="1:90" s="19" customFormat="1" ht="13.5" hidden="1" thickBot="1" x14ac:dyDescent="0.25">
      <c r="A29" s="50"/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8"/>
    </row>
    <row r="30" spans="1:90" s="19" customFormat="1" ht="13.5" thickBot="1" x14ac:dyDescent="0.25">
      <c r="A30" s="88"/>
      <c r="B30" s="75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"/>
    </row>
    <row r="31" spans="1:90" ht="15.75" customHeight="1" thickBot="1" x14ac:dyDescent="0.25">
      <c r="A31" s="40"/>
      <c r="B31" s="41" t="s">
        <v>195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6"/>
      <c r="CJ31" s="3"/>
      <c r="CK31" s="3"/>
      <c r="CL31" s="3"/>
    </row>
    <row r="32" spans="1:90" ht="15.75" customHeight="1" thickBot="1" x14ac:dyDescent="0.25">
      <c r="A32" s="36" t="s">
        <v>177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8"/>
      <c r="CJ32" s="19"/>
      <c r="CK32" s="19"/>
      <c r="CL32" s="19"/>
    </row>
    <row r="33" spans="1:90" s="49" customFormat="1" ht="13.5" thickBot="1" x14ac:dyDescent="0.25">
      <c r="A33" s="44">
        <v>5</v>
      </c>
      <c r="B33" s="45" t="s">
        <v>185</v>
      </c>
      <c r="C33" s="46">
        <v>5100</v>
      </c>
      <c r="D33" s="47" t="s">
        <v>196</v>
      </c>
      <c r="E33" s="47"/>
      <c r="F33" s="47"/>
      <c r="G33" s="47">
        <v>19</v>
      </c>
      <c r="H33" s="47"/>
      <c r="I33" s="46">
        <v>5100</v>
      </c>
      <c r="J33" s="46">
        <v>350</v>
      </c>
      <c r="K33" s="47" t="s">
        <v>196</v>
      </c>
      <c r="L33" s="47"/>
      <c r="M33" s="47"/>
      <c r="N33" s="47">
        <v>19</v>
      </c>
      <c r="O33" s="47"/>
      <c r="P33" s="46">
        <v>350</v>
      </c>
      <c r="Q33" s="46">
        <v>545</v>
      </c>
      <c r="R33" s="47" t="s">
        <v>196</v>
      </c>
      <c r="S33" s="47"/>
      <c r="T33" s="47"/>
      <c r="U33" s="47">
        <v>19</v>
      </c>
      <c r="V33" s="47"/>
      <c r="W33" s="46">
        <v>545</v>
      </c>
      <c r="X33" s="46">
        <v>3133.75</v>
      </c>
      <c r="Y33" s="47" t="s">
        <v>196</v>
      </c>
      <c r="Z33" s="47"/>
      <c r="AA33" s="47"/>
      <c r="AB33" s="47">
        <v>19</v>
      </c>
      <c r="AC33" s="47"/>
      <c r="AD33" s="46">
        <v>3133.75</v>
      </c>
      <c r="AE33" s="46"/>
      <c r="AF33" s="47"/>
      <c r="AG33" s="47"/>
      <c r="AH33" s="47"/>
      <c r="AI33" s="47"/>
      <c r="AJ33" s="47"/>
      <c r="AK33" s="46"/>
      <c r="AL33" s="46"/>
      <c r="AM33" s="47"/>
      <c r="AN33" s="47"/>
      <c r="AO33" s="47"/>
      <c r="AP33" s="47"/>
      <c r="AQ33" s="47"/>
      <c r="AR33" s="46"/>
      <c r="AS33" s="46"/>
      <c r="AT33" s="47"/>
      <c r="AU33" s="47"/>
      <c r="AV33" s="47"/>
      <c r="AW33" s="47"/>
      <c r="AX33" s="47"/>
      <c r="AY33" s="46"/>
      <c r="AZ33" s="46">
        <v>2040</v>
      </c>
      <c r="BA33" s="47" t="s">
        <v>121</v>
      </c>
      <c r="BB33" s="47"/>
      <c r="BC33" s="47"/>
      <c r="BD33" s="47"/>
      <c r="BE33" s="47"/>
      <c r="BF33" s="46">
        <v>2040</v>
      </c>
      <c r="BG33" s="46"/>
      <c r="BH33" s="47"/>
      <c r="BI33" s="47"/>
      <c r="BJ33" s="47"/>
      <c r="BK33" s="47"/>
      <c r="BL33" s="47"/>
      <c r="BM33" s="46"/>
      <c r="BN33" s="46"/>
      <c r="BO33" s="47"/>
      <c r="BP33" s="47"/>
      <c r="BQ33" s="47"/>
      <c r="BR33" s="47"/>
      <c r="BS33" s="47"/>
      <c r="BT33" s="46"/>
      <c r="BU33" s="46">
        <v>2500</v>
      </c>
      <c r="BV33" s="47" t="s">
        <v>121</v>
      </c>
      <c r="BW33" s="47"/>
      <c r="BX33" s="47"/>
      <c r="BY33" s="47"/>
      <c r="BZ33" s="47"/>
      <c r="CA33" s="46">
        <v>2500</v>
      </c>
      <c r="CB33" s="46">
        <v>13668.75</v>
      </c>
      <c r="CC33" s="47" t="s">
        <v>121</v>
      </c>
      <c r="CD33" s="47"/>
      <c r="CE33" s="47"/>
      <c r="CF33" s="47"/>
      <c r="CG33" s="47"/>
      <c r="CH33" s="46">
        <v>13668.75</v>
      </c>
      <c r="CI33" s="8"/>
    </row>
    <row r="34" spans="1:90" s="19" customFormat="1" ht="13.5" hidden="1" thickBot="1" x14ac:dyDescent="0.25">
      <c r="A34" s="50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8"/>
    </row>
    <row r="35" spans="1:90" ht="12.75" customHeight="1" x14ac:dyDescent="0.2">
      <c r="A35" s="55" t="s">
        <v>121</v>
      </c>
      <c r="B35" s="56" t="s">
        <v>122</v>
      </c>
      <c r="C35" s="57">
        <f>SUM(Лист1!I31:I34)</f>
        <v>5100</v>
      </c>
      <c r="D35" s="58" t="str">
        <f>CONCATENATE(IF(E35&lt;&gt;0,CONCATENATE(TEXT(E35,"0,00"),"д."),""),IF(F35&lt;&gt;0,CONCATENATE(" ",TEXT(F35,"0,00"),"ч."),""))</f>
        <v>19,00д.</v>
      </c>
      <c r="E35" s="86">
        <f>SUM(Лист1!G31:G34)</f>
        <v>19</v>
      </c>
      <c r="F35" s="86">
        <f>SUM(Лист1!H31:H34)</f>
        <v>0</v>
      </c>
      <c r="G35" s="57"/>
      <c r="H35" s="57"/>
      <c r="I35" s="59"/>
      <c r="J35" s="57">
        <f>SUM(Лист1!P31:P34)</f>
        <v>350</v>
      </c>
      <c r="K35" s="58" t="str">
        <f>CONCATENATE(IF(L35&lt;&gt;0,CONCATENATE(TEXT(L35,"0,00"),"д."),""),IF(M35&lt;&gt;0,CONCATENATE(" ",TEXT(M35,"0,00"),"ч."),""))</f>
        <v>19,00д.</v>
      </c>
      <c r="L35" s="86">
        <f>SUM(Лист1!N31:N34)</f>
        <v>19</v>
      </c>
      <c r="M35" s="86">
        <f>SUM(Лист1!O31:O34)</f>
        <v>0</v>
      </c>
      <c r="N35" s="57"/>
      <c r="O35" s="57"/>
      <c r="P35" s="59"/>
      <c r="Q35" s="57">
        <f>SUM(Лист1!W31:W34)</f>
        <v>545</v>
      </c>
      <c r="R35" s="58" t="str">
        <f>CONCATENATE(IF(S35&lt;&gt;0,CONCATENATE(TEXT(S35,"0,00"),"д."),""),IF(T35&lt;&gt;0,CONCATENATE(" ",TEXT(T35,"0,00"),"ч."),""))</f>
        <v>19,00д.</v>
      </c>
      <c r="S35" s="86">
        <f>SUM(Лист1!U31:U34)</f>
        <v>19</v>
      </c>
      <c r="T35" s="86">
        <f>SUM(Лист1!V31:V34)</f>
        <v>0</v>
      </c>
      <c r="U35" s="57"/>
      <c r="V35" s="57"/>
      <c r="W35" s="59"/>
      <c r="X35" s="57">
        <f>SUM(Лист1!AD31:AD34)</f>
        <v>3133.75</v>
      </c>
      <c r="Y35" s="58" t="str">
        <f>CONCATENATE(IF(Z35&lt;&gt;0,CONCATENATE(TEXT(Z35,"0,00"),"д."),""),IF(AA35&lt;&gt;0,CONCATENATE(" ",TEXT(AA35,"0,00"),"ч."),""))</f>
        <v>19,00д.</v>
      </c>
      <c r="Z35" s="86">
        <f>SUM(Лист1!AB31:AB34)</f>
        <v>19</v>
      </c>
      <c r="AA35" s="86">
        <f>SUM(Лист1!AC31:AC34)</f>
        <v>0</v>
      </c>
      <c r="AB35" s="57"/>
      <c r="AC35" s="57"/>
      <c r="AD35" s="59"/>
      <c r="AE35" s="57"/>
      <c r="AF35" s="58"/>
      <c r="AG35" s="86"/>
      <c r="AH35" s="86"/>
      <c r="AI35" s="57"/>
      <c r="AJ35" s="57"/>
      <c r="AK35" s="59"/>
      <c r="AL35" s="57">
        <f>SUM(Лист1!AR31:AR34)</f>
        <v>0</v>
      </c>
      <c r="AM35" s="58" t="str">
        <f>CONCATENATE(IF(AN35&lt;&gt;0,CONCATENATE(TEXT(AN35,"0,00"),"д."),""),IF(AO35&lt;&gt;0,CONCATENATE(" ",TEXT(AO35,"0,00"),"ч."),""))</f>
        <v/>
      </c>
      <c r="AN35" s="86">
        <f>SUM(Лист1!AP31:AP34)</f>
        <v>0</v>
      </c>
      <c r="AO35" s="86">
        <f>SUM(Лист1!AQ31:AQ34)</f>
        <v>0</v>
      </c>
      <c r="AP35" s="57"/>
      <c r="AQ35" s="57"/>
      <c r="AR35" s="59"/>
      <c r="AS35" s="57"/>
      <c r="AT35" s="58"/>
      <c r="AU35" s="86"/>
      <c r="AV35" s="86"/>
      <c r="AW35" s="57"/>
      <c r="AX35" s="57"/>
      <c r="AY35" s="59"/>
      <c r="AZ35" s="57">
        <f>SUM(Лист1!BF31:BF34)</f>
        <v>2040</v>
      </c>
      <c r="BA35" s="58" t="str">
        <f>CONCATENATE(IF(BB35&lt;&gt;0,CONCATENATE(TEXT(BB35,"0,00"),"д."),""),IF(BC35&lt;&gt;0,CONCATENATE(" ",TEXT(BC35,"0,00"),"ч."),""))</f>
        <v/>
      </c>
      <c r="BB35" s="86">
        <f>SUM(Лист1!BD31:BD34)</f>
        <v>0</v>
      </c>
      <c r="BC35" s="86">
        <f>SUM(Лист1!BE31:BE34)</f>
        <v>0</v>
      </c>
      <c r="BD35" s="57"/>
      <c r="BE35" s="57"/>
      <c r="BF35" s="59"/>
      <c r="BG35" s="57">
        <f>SUM(Лист1!BM31:BM34)</f>
        <v>0</v>
      </c>
      <c r="BH35" s="58" t="str">
        <f>CONCATENATE(IF(BI35&lt;&gt;0,CONCATENATE(TEXT(BI35,"0,00"),"д."),""),IF(BJ35&lt;&gt;0,CONCATENATE(" ",TEXT(BJ35,"0,00"),"ч."),""))</f>
        <v/>
      </c>
      <c r="BI35" s="86">
        <f>SUM(Лист1!BK31:BK34)</f>
        <v>0</v>
      </c>
      <c r="BJ35" s="86">
        <f>SUM(Лист1!BL31:BL34)</f>
        <v>0</v>
      </c>
      <c r="BK35" s="57"/>
      <c r="BL35" s="57"/>
      <c r="BM35" s="59"/>
      <c r="BN35" s="57"/>
      <c r="BO35" s="58"/>
      <c r="BP35" s="86"/>
      <c r="BQ35" s="86"/>
      <c r="BR35" s="57"/>
      <c r="BS35" s="57"/>
      <c r="BT35" s="59"/>
      <c r="BU35" s="57">
        <f>SUM(Лист1!CA31:CA34)</f>
        <v>2500</v>
      </c>
      <c r="BV35" s="58" t="str">
        <f>CONCATENATE(IF(BW35&lt;&gt;0,CONCATENATE(TEXT(BW35,"0,00"),"д."),""),IF(BX35&lt;&gt;0,CONCATENATE(" ",TEXT(BX35,"0,00"),"ч."),""))</f>
        <v/>
      </c>
      <c r="BW35" s="86">
        <f>SUM(Лист1!BY31:BY34)</f>
        <v>0</v>
      </c>
      <c r="BX35" s="86">
        <f>SUM(Лист1!BZ31:BZ34)</f>
        <v>0</v>
      </c>
      <c r="BY35" s="57"/>
      <c r="BZ35" s="57"/>
      <c r="CA35" s="59"/>
      <c r="CB35" s="57">
        <f>SUM(Лист1!CH31:CH34)</f>
        <v>13668.75</v>
      </c>
      <c r="CC35" s="58" t="str">
        <f>CONCATENATE(IF(CD35&lt;&gt;0,CONCATENATE(TEXT(CD35,"0,00"),"д."),""),IF(CE35&lt;&gt;0,CONCATENATE(" ",TEXT(CE35,"0,00"),"ч."),""))</f>
        <v/>
      </c>
      <c r="CD35" s="86">
        <f>SUM(Лист1!CF31:CF34)</f>
        <v>0</v>
      </c>
      <c r="CE35" s="86">
        <f>SUM(Лист1!CG31:CG34)</f>
        <v>0</v>
      </c>
      <c r="CF35" s="57"/>
      <c r="CG35" s="57"/>
      <c r="CH35" s="59"/>
      <c r="CI35" s="8"/>
      <c r="CJ35" s="19"/>
      <c r="CK35" s="19"/>
      <c r="CL35" s="19"/>
    </row>
    <row r="36" spans="1:90" ht="12.75" customHeight="1" thickBot="1" x14ac:dyDescent="0.25">
      <c r="A36" s="62"/>
      <c r="B36" s="63"/>
      <c r="C36" s="64" t="str">
        <f>IF(OR(ISBLANK($A$1),C35=0),"",CONCATENATE(TEXT(C35/$B$1,"0,00")," ",$A$1))</f>
        <v/>
      </c>
      <c r="D36" s="64"/>
      <c r="E36" s="64"/>
      <c r="F36" s="64"/>
      <c r="G36" s="64"/>
      <c r="H36" s="64"/>
      <c r="I36" s="64" t="str">
        <f>IF(ISBLANK($A$1),"",CONCATENATE(TEXT(I35/$B$1,"0,00")," ",$A$1))</f>
        <v/>
      </c>
      <c r="J36" s="64" t="str">
        <f>IF(OR(ISBLANK($A$1),J35=0),"",CONCATENATE(TEXT(J35/$B$1,"0,00")," ",$A$1))</f>
        <v/>
      </c>
      <c r="K36" s="64"/>
      <c r="L36" s="64"/>
      <c r="M36" s="64"/>
      <c r="N36" s="64"/>
      <c r="O36" s="64"/>
      <c r="P36" s="64" t="str">
        <f>IF(ISBLANK($A$1),"",CONCATENATE(TEXT(P35/$B$1,"0,00")," ",$A$1))</f>
        <v/>
      </c>
      <c r="Q36" s="64" t="str">
        <f>IF(OR(ISBLANK($A$1),Q35=0),"",CONCATENATE(TEXT(Q35/$B$1,"0,00")," ",$A$1))</f>
        <v/>
      </c>
      <c r="R36" s="64"/>
      <c r="S36" s="64"/>
      <c r="T36" s="64"/>
      <c r="U36" s="64"/>
      <c r="V36" s="64"/>
      <c r="W36" s="64" t="str">
        <f>IF(ISBLANK($A$1),"",CONCATENATE(TEXT(W35/$B$1,"0,00")," ",$A$1))</f>
        <v/>
      </c>
      <c r="X36" s="64" t="str">
        <f>IF(OR(ISBLANK($A$1),X35=0),"",CONCATENATE(TEXT(X35/$B$1,"0,00")," ",$A$1))</f>
        <v/>
      </c>
      <c r="Y36" s="64"/>
      <c r="Z36" s="64"/>
      <c r="AA36" s="64"/>
      <c r="AB36" s="64"/>
      <c r="AC36" s="64"/>
      <c r="AD36" s="64" t="str">
        <f>IF(ISBLANK($A$1),"",CONCATENATE(TEXT(AD35/$B$1,"0,00")," ",$A$1))</f>
        <v/>
      </c>
      <c r="AE36" s="64"/>
      <c r="AF36" s="64"/>
      <c r="AG36" s="64"/>
      <c r="AH36" s="64"/>
      <c r="AI36" s="64"/>
      <c r="AJ36" s="64"/>
      <c r="AK36" s="64"/>
      <c r="AL36" s="64" t="str">
        <f>IF(OR(ISBLANK($A$1),AL35=0),"",CONCATENATE(TEXT(AL35/$B$1,"0,00")," ",$A$1))</f>
        <v/>
      </c>
      <c r="AM36" s="64"/>
      <c r="AN36" s="64"/>
      <c r="AO36" s="64"/>
      <c r="AP36" s="64"/>
      <c r="AQ36" s="64"/>
      <c r="AR36" s="64" t="str">
        <f>IF(ISBLANK($A$1),"",CONCATENATE(TEXT(AR35/$B$1,"0,00")," ",$A$1))</f>
        <v/>
      </c>
      <c r="AS36" s="64"/>
      <c r="AT36" s="64"/>
      <c r="AU36" s="64"/>
      <c r="AV36" s="64"/>
      <c r="AW36" s="64"/>
      <c r="AX36" s="64"/>
      <c r="AY36" s="64"/>
      <c r="AZ36" s="64" t="str">
        <f>IF(OR(ISBLANK($A$1),AZ35=0),"",CONCATENATE(TEXT(AZ35/$B$1,"0,00")," ",$A$1))</f>
        <v/>
      </c>
      <c r="BA36" s="64"/>
      <c r="BB36" s="64"/>
      <c r="BC36" s="64"/>
      <c r="BD36" s="64"/>
      <c r="BE36" s="64"/>
      <c r="BF36" s="64" t="str">
        <f>IF(ISBLANK($A$1),"",CONCATENATE(TEXT(BF35/$B$1,"0,00")," ",$A$1))</f>
        <v/>
      </c>
      <c r="BG36" s="64" t="str">
        <f>IF(OR(ISBLANK($A$1),BG35=0),"",CONCATENATE(TEXT(BG35/$B$1,"0,00")," ",$A$1))</f>
        <v/>
      </c>
      <c r="BH36" s="64"/>
      <c r="BI36" s="64"/>
      <c r="BJ36" s="64"/>
      <c r="BK36" s="64"/>
      <c r="BL36" s="64"/>
      <c r="BM36" s="64" t="str">
        <f>IF(ISBLANK($A$1),"",CONCATENATE(TEXT(BM35/$B$1,"0,00")," ",$A$1))</f>
        <v/>
      </c>
      <c r="BN36" s="64"/>
      <c r="BO36" s="64"/>
      <c r="BP36" s="64"/>
      <c r="BQ36" s="64"/>
      <c r="BR36" s="64"/>
      <c r="BS36" s="64"/>
      <c r="BT36" s="64"/>
      <c r="BU36" s="64" t="str">
        <f>IF(OR(ISBLANK($A$1),BU35=0),"",CONCATENATE(TEXT(BU35/$B$1,"0,00")," ",$A$1))</f>
        <v/>
      </c>
      <c r="BV36" s="64"/>
      <c r="BW36" s="64"/>
      <c r="BX36" s="64"/>
      <c r="BY36" s="64"/>
      <c r="BZ36" s="64"/>
      <c r="CA36" s="64" t="str">
        <f>IF(ISBLANK($A$1),"",CONCATENATE(TEXT(CA35/$B$1,"0,00")," ",$A$1))</f>
        <v/>
      </c>
      <c r="CB36" s="64" t="str">
        <f>IF(OR(ISBLANK($A$1),CB35=0),"",CONCATENATE(TEXT(CB35/$B$1,"0,00")," ",$A$1))</f>
        <v/>
      </c>
      <c r="CC36" s="64"/>
      <c r="CD36" s="64"/>
      <c r="CE36" s="64"/>
      <c r="CF36" s="64"/>
      <c r="CG36" s="64"/>
      <c r="CH36" s="64" t="str">
        <f>IF(ISBLANK($A$1),"",CONCATENATE(TEXT(CH35/$B$1,"0,00")," ",$A$1))</f>
        <v/>
      </c>
      <c r="CI36" s="8"/>
      <c r="CJ36" s="19"/>
      <c r="CK36" s="19"/>
      <c r="CL36" s="19"/>
    </row>
    <row r="37" spans="1:90" ht="15.75" customHeight="1" thickBot="1" x14ac:dyDescent="0.25">
      <c r="A37" s="40"/>
      <c r="B37" s="41" t="s">
        <v>197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6"/>
      <c r="CJ37" s="3"/>
      <c r="CK37" s="3"/>
      <c r="CL37" s="3"/>
    </row>
    <row r="38" spans="1:90" s="49" customFormat="1" x14ac:dyDescent="0.2">
      <c r="A38" s="44">
        <v>6</v>
      </c>
      <c r="B38" s="45" t="s">
        <v>185</v>
      </c>
      <c r="C38" s="46">
        <v>2040</v>
      </c>
      <c r="D38" s="47" t="s">
        <v>198</v>
      </c>
      <c r="E38" s="47"/>
      <c r="F38" s="47"/>
      <c r="G38" s="47">
        <v>8</v>
      </c>
      <c r="H38" s="47"/>
      <c r="I38" s="46">
        <v>2040</v>
      </c>
      <c r="J38" s="46">
        <v>350</v>
      </c>
      <c r="K38" s="47" t="s">
        <v>199</v>
      </c>
      <c r="L38" s="47"/>
      <c r="M38" s="47"/>
      <c r="N38" s="47">
        <v>20</v>
      </c>
      <c r="O38" s="47"/>
      <c r="P38" s="46">
        <v>350</v>
      </c>
      <c r="Q38" s="46">
        <v>569</v>
      </c>
      <c r="R38" s="47" t="s">
        <v>193</v>
      </c>
      <c r="S38" s="47"/>
      <c r="T38" s="47"/>
      <c r="U38" s="47">
        <v>22</v>
      </c>
      <c r="V38" s="47"/>
      <c r="W38" s="46">
        <v>569</v>
      </c>
      <c r="X38" s="46">
        <v>3129.5</v>
      </c>
      <c r="Y38" s="47" t="s">
        <v>199</v>
      </c>
      <c r="Z38" s="47"/>
      <c r="AA38" s="47"/>
      <c r="AB38" s="47">
        <v>20</v>
      </c>
      <c r="AC38" s="47"/>
      <c r="AD38" s="46">
        <v>3129.5</v>
      </c>
      <c r="AE38" s="46">
        <v>2550</v>
      </c>
      <c r="AF38" s="47" t="s">
        <v>186</v>
      </c>
      <c r="AG38" s="47"/>
      <c r="AH38" s="47"/>
      <c r="AI38" s="47">
        <v>21</v>
      </c>
      <c r="AJ38" s="47"/>
      <c r="AK38" s="46">
        <v>2550</v>
      </c>
      <c r="AL38" s="46"/>
      <c r="AM38" s="47"/>
      <c r="AN38" s="47"/>
      <c r="AO38" s="47"/>
      <c r="AP38" s="47"/>
      <c r="AQ38" s="47"/>
      <c r="AR38" s="46"/>
      <c r="AS38" s="46"/>
      <c r="AT38" s="47"/>
      <c r="AU38" s="47"/>
      <c r="AV38" s="47"/>
      <c r="AW38" s="47"/>
      <c r="AX38" s="47"/>
      <c r="AY38" s="46"/>
      <c r="AZ38" s="46">
        <v>4080</v>
      </c>
      <c r="BA38" s="47" t="s">
        <v>121</v>
      </c>
      <c r="BB38" s="47"/>
      <c r="BC38" s="47"/>
      <c r="BD38" s="47"/>
      <c r="BE38" s="47"/>
      <c r="BF38" s="46">
        <v>4080</v>
      </c>
      <c r="BG38" s="46"/>
      <c r="BH38" s="47"/>
      <c r="BI38" s="47"/>
      <c r="BJ38" s="47"/>
      <c r="BK38" s="47"/>
      <c r="BL38" s="47"/>
      <c r="BM38" s="46"/>
      <c r="BN38" s="46"/>
      <c r="BO38" s="47"/>
      <c r="BP38" s="47"/>
      <c r="BQ38" s="47"/>
      <c r="BR38" s="47"/>
      <c r="BS38" s="47"/>
      <c r="BT38" s="46"/>
      <c r="BU38" s="46"/>
      <c r="BV38" s="47"/>
      <c r="BW38" s="47"/>
      <c r="BX38" s="47"/>
      <c r="BY38" s="47"/>
      <c r="BZ38" s="47"/>
      <c r="CA38" s="46"/>
      <c r="CB38" s="46">
        <v>17548.5</v>
      </c>
      <c r="CC38" s="47" t="s">
        <v>121</v>
      </c>
      <c r="CD38" s="47"/>
      <c r="CE38" s="47"/>
      <c r="CF38" s="47"/>
      <c r="CG38" s="47"/>
      <c r="CH38" s="46">
        <v>17548.5</v>
      </c>
      <c r="CI38" s="8"/>
    </row>
    <row r="39" spans="1:90" s="19" customFormat="1" hidden="1" x14ac:dyDescent="0.2">
      <c r="A39" s="50"/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8"/>
    </row>
    <row r="40" spans="1:90" s="49" customFormat="1" ht="13.5" thickBot="1" x14ac:dyDescent="0.25">
      <c r="A40" s="44"/>
      <c r="B40" s="45"/>
      <c r="C40" s="46">
        <v>3300</v>
      </c>
      <c r="D40" s="47" t="s">
        <v>200</v>
      </c>
      <c r="E40" s="47"/>
      <c r="F40" s="47"/>
      <c r="G40" s="47">
        <v>12</v>
      </c>
      <c r="H40" s="47"/>
      <c r="I40" s="46">
        <v>3300</v>
      </c>
      <c r="J40" s="46"/>
      <c r="K40" s="47"/>
      <c r="L40" s="47"/>
      <c r="M40" s="47"/>
      <c r="N40" s="47"/>
      <c r="O40" s="47"/>
      <c r="P40" s="46"/>
      <c r="Q40" s="46"/>
      <c r="R40" s="47"/>
      <c r="S40" s="47"/>
      <c r="T40" s="47"/>
      <c r="U40" s="47"/>
      <c r="V40" s="47"/>
      <c r="W40" s="46"/>
      <c r="X40" s="46"/>
      <c r="Y40" s="47"/>
      <c r="Z40" s="47"/>
      <c r="AA40" s="47"/>
      <c r="AB40" s="47"/>
      <c r="AC40" s="47"/>
      <c r="AD40" s="46"/>
      <c r="AE40" s="46">
        <v>1530</v>
      </c>
      <c r="AF40" s="47" t="s">
        <v>199</v>
      </c>
      <c r="AG40" s="47"/>
      <c r="AH40" s="47"/>
      <c r="AI40" s="47">
        <v>20</v>
      </c>
      <c r="AJ40" s="47"/>
      <c r="AK40" s="46">
        <v>1530</v>
      </c>
      <c r="AL40" s="46"/>
      <c r="AM40" s="47"/>
      <c r="AN40" s="47"/>
      <c r="AO40" s="47"/>
      <c r="AP40" s="47"/>
      <c r="AQ40" s="47"/>
      <c r="AR40" s="46"/>
      <c r="AS40" s="46"/>
      <c r="AT40" s="47"/>
      <c r="AU40" s="47"/>
      <c r="AV40" s="47"/>
      <c r="AW40" s="47"/>
      <c r="AX40" s="47"/>
      <c r="AY40" s="46"/>
      <c r="AZ40" s="46"/>
      <c r="BA40" s="47"/>
      <c r="BB40" s="47"/>
      <c r="BC40" s="47"/>
      <c r="BD40" s="47"/>
      <c r="BE40" s="47"/>
      <c r="BF40" s="46"/>
      <c r="BG40" s="46"/>
      <c r="BH40" s="47"/>
      <c r="BI40" s="47"/>
      <c r="BJ40" s="47"/>
      <c r="BK40" s="47"/>
      <c r="BL40" s="47"/>
      <c r="BM40" s="46"/>
      <c r="BN40" s="46"/>
      <c r="BO40" s="47"/>
      <c r="BP40" s="47"/>
      <c r="BQ40" s="47"/>
      <c r="BR40" s="47"/>
      <c r="BS40" s="47"/>
      <c r="BT40" s="46"/>
      <c r="BU40" s="46"/>
      <c r="BV40" s="47"/>
      <c r="BW40" s="47"/>
      <c r="BX40" s="47"/>
      <c r="BY40" s="47"/>
      <c r="BZ40" s="47"/>
      <c r="CA40" s="46"/>
      <c r="CB40" s="46"/>
      <c r="CC40" s="47"/>
      <c r="CD40" s="47"/>
      <c r="CE40" s="47"/>
      <c r="CF40" s="47"/>
      <c r="CG40" s="47"/>
      <c r="CH40" s="46"/>
      <c r="CI40" s="8"/>
    </row>
    <row r="41" spans="1:90" s="19" customFormat="1" ht="13.5" hidden="1" thickBot="1" x14ac:dyDescent="0.25">
      <c r="A41" s="50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8"/>
    </row>
    <row r="42" spans="1:90" ht="12.75" customHeight="1" x14ac:dyDescent="0.2">
      <c r="A42" s="55" t="s">
        <v>121</v>
      </c>
      <c r="B42" s="56" t="s">
        <v>122</v>
      </c>
      <c r="C42" s="57">
        <f>SUM(Лист1!I37:I41)</f>
        <v>5340</v>
      </c>
      <c r="D42" s="58" t="str">
        <f>CONCATENATE(IF(E42&lt;&gt;0,CONCATENATE(TEXT(E42,"0,00"),"д."),""),IF(F42&lt;&gt;0,CONCATENATE(" ",TEXT(F42,"0,00"),"ч."),""))</f>
        <v>20,00д.</v>
      </c>
      <c r="E42" s="86">
        <f>SUM(Лист1!G37:G41)</f>
        <v>20</v>
      </c>
      <c r="F42" s="86">
        <f>SUM(Лист1!H37:H41)</f>
        <v>0</v>
      </c>
      <c r="G42" s="57"/>
      <c r="H42" s="57"/>
      <c r="I42" s="59"/>
      <c r="J42" s="57">
        <f>SUM(Лист1!P37:P41)</f>
        <v>350</v>
      </c>
      <c r="K42" s="58" t="str">
        <f>CONCATENATE(IF(L42&lt;&gt;0,CONCATENATE(TEXT(L42,"0,00"),"д."),""),IF(M42&lt;&gt;0,CONCATENATE(" ",TEXT(M42,"0,00"),"ч."),""))</f>
        <v>20,00д.</v>
      </c>
      <c r="L42" s="86">
        <f>SUM(Лист1!N37:N41)</f>
        <v>20</v>
      </c>
      <c r="M42" s="86">
        <f>SUM(Лист1!O37:O41)</f>
        <v>0</v>
      </c>
      <c r="N42" s="57"/>
      <c r="O42" s="57"/>
      <c r="P42" s="59"/>
      <c r="Q42" s="57">
        <f>SUM(Лист1!W37:W41)</f>
        <v>569</v>
      </c>
      <c r="R42" s="58" t="str">
        <f>CONCATENATE(IF(S42&lt;&gt;0,CONCATENATE(TEXT(S42,"0,00"),"д."),""),IF(T42&lt;&gt;0,CONCATENATE(" ",TEXT(T42,"0,00"),"ч."),""))</f>
        <v>22,00д.</v>
      </c>
      <c r="S42" s="86">
        <f>SUM(Лист1!U37:U41)</f>
        <v>22</v>
      </c>
      <c r="T42" s="86">
        <f>SUM(Лист1!V37:V41)</f>
        <v>0</v>
      </c>
      <c r="U42" s="57"/>
      <c r="V42" s="57"/>
      <c r="W42" s="59"/>
      <c r="X42" s="57">
        <f>SUM(Лист1!AD37:AD41)</f>
        <v>3129.5</v>
      </c>
      <c r="Y42" s="58" t="str">
        <f>CONCATENATE(IF(Z42&lt;&gt;0,CONCATENATE(TEXT(Z42,"0,00"),"д."),""),IF(AA42&lt;&gt;0,CONCATENATE(" ",TEXT(AA42,"0,00"),"ч."),""))</f>
        <v>20,00д.</v>
      </c>
      <c r="Z42" s="86">
        <f>SUM(Лист1!AB37:AB41)</f>
        <v>20</v>
      </c>
      <c r="AA42" s="86">
        <f>SUM(Лист1!AC37:AC41)</f>
        <v>0</v>
      </c>
      <c r="AB42" s="57"/>
      <c r="AC42" s="57"/>
      <c r="AD42" s="59"/>
      <c r="AE42" s="57">
        <f>SUM(Лист1!AK37:AK41)</f>
        <v>4080</v>
      </c>
      <c r="AF42" s="58" t="str">
        <f>CONCATENATE(IF(AG42&lt;&gt;0,CONCATENATE(TEXT(AG42,"0,00"),"д."),""),IF(AH42&lt;&gt;0,CONCATENATE(" ",TEXT(AH42,"0,00"),"ч."),""))</f>
        <v>41,00д.</v>
      </c>
      <c r="AG42" s="86">
        <f>SUM(Лист1!AI37:AI41)</f>
        <v>41</v>
      </c>
      <c r="AH42" s="86">
        <f>SUM(Лист1!AJ37:AJ41)</f>
        <v>0</v>
      </c>
      <c r="AI42" s="57"/>
      <c r="AJ42" s="57"/>
      <c r="AK42" s="59"/>
      <c r="AL42" s="57">
        <f>SUM(Лист1!AR37:AR41)</f>
        <v>0</v>
      </c>
      <c r="AM42" s="58" t="str">
        <f>CONCATENATE(IF(AN42&lt;&gt;0,CONCATENATE(TEXT(AN42,"0,00"),"д."),""),IF(AO42&lt;&gt;0,CONCATENATE(" ",TEXT(AO42,"0,00"),"ч."),""))</f>
        <v/>
      </c>
      <c r="AN42" s="86">
        <f>SUM(Лист1!AP37:AP41)</f>
        <v>0</v>
      </c>
      <c r="AO42" s="86">
        <f>SUM(Лист1!AQ37:AQ41)</f>
        <v>0</v>
      </c>
      <c r="AP42" s="57"/>
      <c r="AQ42" s="57"/>
      <c r="AR42" s="59"/>
      <c r="AS42" s="57"/>
      <c r="AT42" s="58"/>
      <c r="AU42" s="86"/>
      <c r="AV42" s="86"/>
      <c r="AW42" s="57"/>
      <c r="AX42" s="57"/>
      <c r="AY42" s="59"/>
      <c r="AZ42" s="57">
        <f>SUM(Лист1!BF37:BF41)</f>
        <v>4080</v>
      </c>
      <c r="BA42" s="58" t="str">
        <f>CONCATENATE(IF(BB42&lt;&gt;0,CONCATENATE(TEXT(BB42,"0,00"),"д."),""),IF(BC42&lt;&gt;0,CONCATENATE(" ",TEXT(BC42,"0,00"),"ч."),""))</f>
        <v/>
      </c>
      <c r="BB42" s="86">
        <f>SUM(Лист1!BD37:BD41)</f>
        <v>0</v>
      </c>
      <c r="BC42" s="86">
        <f>SUM(Лист1!BE37:BE41)</f>
        <v>0</v>
      </c>
      <c r="BD42" s="57"/>
      <c r="BE42" s="57"/>
      <c r="BF42" s="59"/>
      <c r="BG42" s="57">
        <f>SUM(Лист1!BM37:BM41)</f>
        <v>0</v>
      </c>
      <c r="BH42" s="58" t="str">
        <f>CONCATENATE(IF(BI42&lt;&gt;0,CONCATENATE(TEXT(BI42,"0,00"),"д."),""),IF(BJ42&lt;&gt;0,CONCATENATE(" ",TEXT(BJ42,"0,00"),"ч."),""))</f>
        <v/>
      </c>
      <c r="BI42" s="86">
        <f>SUM(Лист1!BK37:BK41)</f>
        <v>0</v>
      </c>
      <c r="BJ42" s="86">
        <f>SUM(Лист1!BL37:BL41)</f>
        <v>0</v>
      </c>
      <c r="BK42" s="57"/>
      <c r="BL42" s="57"/>
      <c r="BM42" s="59"/>
      <c r="BN42" s="57"/>
      <c r="BO42" s="58"/>
      <c r="BP42" s="86"/>
      <c r="BQ42" s="86"/>
      <c r="BR42" s="57"/>
      <c r="BS42" s="57"/>
      <c r="BT42" s="59"/>
      <c r="BU42" s="57">
        <f>SUM(Лист1!CA37:CA41)</f>
        <v>0</v>
      </c>
      <c r="BV42" s="58" t="str">
        <f>CONCATENATE(IF(BW42&lt;&gt;0,CONCATENATE(TEXT(BW42,"0,00"),"д."),""),IF(BX42&lt;&gt;0,CONCATENATE(" ",TEXT(BX42,"0,00"),"ч."),""))</f>
        <v/>
      </c>
      <c r="BW42" s="86">
        <f>SUM(Лист1!BY37:BY41)</f>
        <v>0</v>
      </c>
      <c r="BX42" s="86">
        <f>SUM(Лист1!BZ37:BZ41)</f>
        <v>0</v>
      </c>
      <c r="BY42" s="57"/>
      <c r="BZ42" s="57"/>
      <c r="CA42" s="59"/>
      <c r="CB42" s="57">
        <f>SUM(Лист1!CH37:CH41)</f>
        <v>17548.5</v>
      </c>
      <c r="CC42" s="58" t="str">
        <f>CONCATENATE(IF(CD42&lt;&gt;0,CONCATENATE(TEXT(CD42,"0,00"),"д."),""),IF(CE42&lt;&gt;0,CONCATENATE(" ",TEXT(CE42,"0,00"),"ч."),""))</f>
        <v/>
      </c>
      <c r="CD42" s="86">
        <f>SUM(Лист1!CF37:CF41)</f>
        <v>0</v>
      </c>
      <c r="CE42" s="86">
        <f>SUM(Лист1!CG37:CG41)</f>
        <v>0</v>
      </c>
      <c r="CF42" s="57"/>
      <c r="CG42" s="57"/>
      <c r="CH42" s="59"/>
      <c r="CI42" s="8"/>
      <c r="CJ42" s="19"/>
      <c r="CK42" s="19"/>
      <c r="CL42" s="19"/>
    </row>
    <row r="43" spans="1:90" ht="12.75" customHeight="1" thickBot="1" x14ac:dyDescent="0.25">
      <c r="A43" s="62"/>
      <c r="B43" s="63"/>
      <c r="C43" s="64" t="str">
        <f>IF(OR(ISBLANK($A$1),C42=0),"",CONCATENATE(TEXT(C42/$B$1,"0,00")," ",$A$1))</f>
        <v/>
      </c>
      <c r="D43" s="64"/>
      <c r="E43" s="64"/>
      <c r="F43" s="64"/>
      <c r="G43" s="64"/>
      <c r="H43" s="64"/>
      <c r="I43" s="64" t="str">
        <f>IF(ISBLANK($A$1),"",CONCATENATE(TEXT(I42/$B$1,"0,00")," ",$A$1))</f>
        <v/>
      </c>
      <c r="J43" s="64" t="str">
        <f>IF(OR(ISBLANK($A$1),J42=0),"",CONCATENATE(TEXT(J42/$B$1,"0,00")," ",$A$1))</f>
        <v/>
      </c>
      <c r="K43" s="64"/>
      <c r="L43" s="64"/>
      <c r="M43" s="64"/>
      <c r="N43" s="64"/>
      <c r="O43" s="64"/>
      <c r="P43" s="64" t="str">
        <f>IF(ISBLANK($A$1),"",CONCATENATE(TEXT(P42/$B$1,"0,00")," ",$A$1))</f>
        <v/>
      </c>
      <c r="Q43" s="64" t="str">
        <f>IF(OR(ISBLANK($A$1),Q42=0),"",CONCATENATE(TEXT(Q42/$B$1,"0,00")," ",$A$1))</f>
        <v/>
      </c>
      <c r="R43" s="64"/>
      <c r="S43" s="64"/>
      <c r="T43" s="64"/>
      <c r="U43" s="64"/>
      <c r="V43" s="64"/>
      <c r="W43" s="64" t="str">
        <f>IF(ISBLANK($A$1),"",CONCATENATE(TEXT(W42/$B$1,"0,00")," ",$A$1))</f>
        <v/>
      </c>
      <c r="X43" s="64" t="str">
        <f>IF(OR(ISBLANK($A$1),X42=0),"",CONCATENATE(TEXT(X42/$B$1,"0,00")," ",$A$1))</f>
        <v/>
      </c>
      <c r="Y43" s="64"/>
      <c r="Z43" s="64"/>
      <c r="AA43" s="64"/>
      <c r="AB43" s="64"/>
      <c r="AC43" s="64"/>
      <c r="AD43" s="64" t="str">
        <f>IF(ISBLANK($A$1),"",CONCATENATE(TEXT(AD42/$B$1,"0,00")," ",$A$1))</f>
        <v/>
      </c>
      <c r="AE43" s="64" t="str">
        <f>IF(OR(ISBLANK($A$1),AE42=0),"",CONCATENATE(TEXT(AE42/$B$1,"0,00")," ",$A$1))</f>
        <v/>
      </c>
      <c r="AF43" s="64"/>
      <c r="AG43" s="64"/>
      <c r="AH43" s="64"/>
      <c r="AI43" s="64"/>
      <c r="AJ43" s="64"/>
      <c r="AK43" s="64" t="str">
        <f>IF(ISBLANK($A$1),"",CONCATENATE(TEXT(AK42/$B$1,"0,00")," ",$A$1))</f>
        <v/>
      </c>
      <c r="AL43" s="64" t="str">
        <f>IF(OR(ISBLANK($A$1),AL42=0),"",CONCATENATE(TEXT(AL42/$B$1,"0,00")," ",$A$1))</f>
        <v/>
      </c>
      <c r="AM43" s="64"/>
      <c r="AN43" s="64"/>
      <c r="AO43" s="64"/>
      <c r="AP43" s="64"/>
      <c r="AQ43" s="64"/>
      <c r="AR43" s="64" t="str">
        <f>IF(ISBLANK($A$1),"",CONCATENATE(TEXT(AR42/$B$1,"0,00")," ",$A$1))</f>
        <v/>
      </c>
      <c r="AS43" s="64"/>
      <c r="AT43" s="64"/>
      <c r="AU43" s="64"/>
      <c r="AV43" s="64"/>
      <c r="AW43" s="64"/>
      <c r="AX43" s="64"/>
      <c r="AY43" s="64"/>
      <c r="AZ43" s="64" t="str">
        <f>IF(OR(ISBLANK($A$1),AZ42=0),"",CONCATENATE(TEXT(AZ42/$B$1,"0,00")," ",$A$1))</f>
        <v/>
      </c>
      <c r="BA43" s="64"/>
      <c r="BB43" s="64"/>
      <c r="BC43" s="64"/>
      <c r="BD43" s="64"/>
      <c r="BE43" s="64"/>
      <c r="BF43" s="64" t="str">
        <f>IF(ISBLANK($A$1),"",CONCATENATE(TEXT(BF42/$B$1,"0,00")," ",$A$1))</f>
        <v/>
      </c>
      <c r="BG43" s="64" t="str">
        <f>IF(OR(ISBLANK($A$1),BG42=0),"",CONCATENATE(TEXT(BG42/$B$1,"0,00")," ",$A$1))</f>
        <v/>
      </c>
      <c r="BH43" s="64"/>
      <c r="BI43" s="64"/>
      <c r="BJ43" s="64"/>
      <c r="BK43" s="64"/>
      <c r="BL43" s="64"/>
      <c r="BM43" s="64" t="str">
        <f>IF(ISBLANK($A$1),"",CONCATENATE(TEXT(BM42/$B$1,"0,00")," ",$A$1))</f>
        <v/>
      </c>
      <c r="BN43" s="64"/>
      <c r="BO43" s="64"/>
      <c r="BP43" s="64"/>
      <c r="BQ43" s="64"/>
      <c r="BR43" s="64"/>
      <c r="BS43" s="64"/>
      <c r="BT43" s="64"/>
      <c r="BU43" s="64" t="str">
        <f>IF(OR(ISBLANK($A$1),BU42=0),"",CONCATENATE(TEXT(BU42/$B$1,"0,00")," ",$A$1))</f>
        <v/>
      </c>
      <c r="BV43" s="64"/>
      <c r="BW43" s="64"/>
      <c r="BX43" s="64"/>
      <c r="BY43" s="64"/>
      <c r="BZ43" s="64"/>
      <c r="CA43" s="64" t="str">
        <f>IF(ISBLANK($A$1),"",CONCATENATE(TEXT(CA42/$B$1,"0,00")," ",$A$1))</f>
        <v/>
      </c>
      <c r="CB43" s="64" t="str">
        <f>IF(OR(ISBLANK($A$1),CB42=0),"",CONCATENATE(TEXT(CB42/$B$1,"0,00")," ",$A$1))</f>
        <v/>
      </c>
      <c r="CC43" s="64"/>
      <c r="CD43" s="64"/>
      <c r="CE43" s="64"/>
      <c r="CF43" s="64"/>
      <c r="CG43" s="64"/>
      <c r="CH43" s="64" t="str">
        <f>IF(ISBLANK($A$1),"",CONCATENATE(TEXT(CH42/$B$1,"0,00")," ",$A$1))</f>
        <v/>
      </c>
      <c r="CI43" s="8"/>
      <c r="CJ43" s="19"/>
      <c r="CK43" s="19"/>
      <c r="CL43" s="19"/>
    </row>
    <row r="44" spans="1:90" ht="15.75" customHeight="1" thickBot="1" x14ac:dyDescent="0.25">
      <c r="A44" s="40"/>
      <c r="B44" s="41" t="s">
        <v>201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6"/>
      <c r="CJ44" s="3"/>
      <c r="CK44" s="3"/>
      <c r="CL44" s="3"/>
    </row>
    <row r="45" spans="1:90" ht="15.75" customHeight="1" thickBot="1" x14ac:dyDescent="0.25">
      <c r="A45" s="36" t="s">
        <v>177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8"/>
      <c r="CJ45" s="19"/>
      <c r="CK45" s="19"/>
      <c r="CL45" s="19"/>
    </row>
    <row r="46" spans="1:90" s="49" customFormat="1" ht="25.5" x14ac:dyDescent="0.2">
      <c r="A46" s="44">
        <v>7</v>
      </c>
      <c r="B46" s="45" t="s">
        <v>185</v>
      </c>
      <c r="C46" s="46">
        <v>5500</v>
      </c>
      <c r="D46" s="47" t="s">
        <v>187</v>
      </c>
      <c r="E46" s="47"/>
      <c r="F46" s="47"/>
      <c r="G46" s="47">
        <v>23</v>
      </c>
      <c r="H46" s="47"/>
      <c r="I46" s="46">
        <v>5500</v>
      </c>
      <c r="J46" s="46">
        <v>400</v>
      </c>
      <c r="K46" s="47" t="s">
        <v>187</v>
      </c>
      <c r="L46" s="47"/>
      <c r="M46" s="47"/>
      <c r="N46" s="47">
        <v>23</v>
      </c>
      <c r="O46" s="47"/>
      <c r="P46" s="46">
        <v>400</v>
      </c>
      <c r="Q46" s="46">
        <v>590</v>
      </c>
      <c r="R46" s="47" t="s">
        <v>187</v>
      </c>
      <c r="S46" s="47"/>
      <c r="T46" s="47"/>
      <c r="U46" s="47">
        <v>23</v>
      </c>
      <c r="V46" s="47"/>
      <c r="W46" s="46">
        <v>590</v>
      </c>
      <c r="X46" s="46">
        <v>3245</v>
      </c>
      <c r="Y46" s="47" t="s">
        <v>187</v>
      </c>
      <c r="Z46" s="47"/>
      <c r="AA46" s="47"/>
      <c r="AB46" s="47">
        <v>23</v>
      </c>
      <c r="AC46" s="47"/>
      <c r="AD46" s="46">
        <v>3245</v>
      </c>
      <c r="AE46" s="46">
        <v>1650</v>
      </c>
      <c r="AF46" s="47"/>
      <c r="AG46" s="47"/>
      <c r="AH46" s="47"/>
      <c r="AI46" s="47"/>
      <c r="AJ46" s="47"/>
      <c r="AK46" s="46"/>
      <c r="AL46" s="46"/>
      <c r="AM46" s="47"/>
      <c r="AN46" s="47"/>
      <c r="AO46" s="47"/>
      <c r="AP46" s="47"/>
      <c r="AQ46" s="47"/>
      <c r="AR46" s="46"/>
      <c r="AS46" s="46">
        <v>7539.74</v>
      </c>
      <c r="AT46" s="47" t="s">
        <v>203</v>
      </c>
      <c r="AU46" s="47"/>
      <c r="AV46" s="47"/>
      <c r="AW46" s="47">
        <v>15</v>
      </c>
      <c r="AX46" s="47"/>
      <c r="AY46" s="46">
        <v>7539.74</v>
      </c>
      <c r="AZ46" s="46"/>
      <c r="BA46" s="47" t="s">
        <v>121</v>
      </c>
      <c r="BB46" s="47"/>
      <c r="BC46" s="47"/>
      <c r="BD46" s="47"/>
      <c r="BE46" s="47"/>
      <c r="BF46" s="46">
        <v>1650</v>
      </c>
      <c r="BG46" s="46">
        <v>17852.75</v>
      </c>
      <c r="BH46" s="47" t="s">
        <v>121</v>
      </c>
      <c r="BI46" s="47"/>
      <c r="BJ46" s="47"/>
      <c r="BK46" s="47"/>
      <c r="BL46" s="47"/>
      <c r="BM46" s="46">
        <v>17852.75</v>
      </c>
      <c r="BN46" s="46"/>
      <c r="BO46" s="47"/>
      <c r="BP46" s="47"/>
      <c r="BQ46" s="47"/>
      <c r="BR46" s="47"/>
      <c r="BS46" s="47"/>
      <c r="BT46" s="46"/>
      <c r="BU46" s="46">
        <v>2500</v>
      </c>
      <c r="BV46" s="47" t="s">
        <v>121</v>
      </c>
      <c r="BW46" s="47"/>
      <c r="BX46" s="47"/>
      <c r="BY46" s="47"/>
      <c r="BZ46" s="47"/>
      <c r="CA46" s="46">
        <v>2500</v>
      </c>
      <c r="CB46" s="46">
        <v>43549.49</v>
      </c>
      <c r="CC46" s="47" t="s">
        <v>121</v>
      </c>
      <c r="CD46" s="47"/>
      <c r="CE46" s="47"/>
      <c r="CF46" s="47"/>
      <c r="CG46" s="47"/>
      <c r="CH46" s="46">
        <v>43549.49</v>
      </c>
      <c r="CI46" s="8"/>
    </row>
    <row r="47" spans="1:90" s="19" customFormat="1" hidden="1" x14ac:dyDescent="0.2">
      <c r="A47" s="50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8"/>
    </row>
    <row r="48" spans="1:90" s="49" customFormat="1" ht="13.5" thickBot="1" x14ac:dyDescent="0.25">
      <c r="A48" s="44"/>
      <c r="B48" s="45"/>
      <c r="C48" s="46"/>
      <c r="D48" s="47"/>
      <c r="E48" s="47"/>
      <c r="F48" s="47"/>
      <c r="G48" s="47"/>
      <c r="H48" s="47"/>
      <c r="I48" s="46"/>
      <c r="J48" s="46"/>
      <c r="K48" s="47"/>
      <c r="L48" s="47"/>
      <c r="M48" s="47"/>
      <c r="N48" s="47"/>
      <c r="O48" s="47"/>
      <c r="P48" s="46"/>
      <c r="Q48" s="46"/>
      <c r="R48" s="47"/>
      <c r="S48" s="47"/>
      <c r="T48" s="47"/>
      <c r="U48" s="47"/>
      <c r="V48" s="47"/>
      <c r="W48" s="46"/>
      <c r="X48" s="46"/>
      <c r="Y48" s="47"/>
      <c r="Z48" s="47"/>
      <c r="AA48" s="47"/>
      <c r="AB48" s="47"/>
      <c r="AC48" s="47"/>
      <c r="AD48" s="46"/>
      <c r="AE48" s="46"/>
      <c r="AF48" s="47"/>
      <c r="AG48" s="47"/>
      <c r="AH48" s="47"/>
      <c r="AI48" s="47"/>
      <c r="AJ48" s="47"/>
      <c r="AK48" s="46"/>
      <c r="AL48" s="46"/>
      <c r="AM48" s="47"/>
      <c r="AN48" s="47"/>
      <c r="AO48" s="47"/>
      <c r="AP48" s="47"/>
      <c r="AQ48" s="47"/>
      <c r="AR48" s="46"/>
      <c r="AS48" s="46"/>
      <c r="AT48" s="47"/>
      <c r="AU48" s="47"/>
      <c r="AV48" s="47"/>
      <c r="AW48" s="47"/>
      <c r="AX48" s="47"/>
      <c r="AY48" s="46"/>
      <c r="AZ48" s="46">
        <v>4272</v>
      </c>
      <c r="BA48" s="47" t="s">
        <v>121</v>
      </c>
      <c r="BB48" s="47"/>
      <c r="BC48" s="47"/>
      <c r="BD48" s="47"/>
      <c r="BE48" s="47"/>
      <c r="BF48" s="46">
        <v>4272</v>
      </c>
      <c r="BG48" s="46"/>
      <c r="BH48" s="47"/>
      <c r="BI48" s="47"/>
      <c r="BJ48" s="47"/>
      <c r="BK48" s="47"/>
      <c r="BL48" s="47"/>
      <c r="BM48" s="46"/>
      <c r="BN48" s="46"/>
      <c r="BO48" s="47"/>
      <c r="BP48" s="47"/>
      <c r="BQ48" s="47"/>
      <c r="BR48" s="47"/>
      <c r="BS48" s="47"/>
      <c r="BT48" s="46"/>
      <c r="BU48" s="46"/>
      <c r="BV48" s="47"/>
      <c r="BW48" s="47"/>
      <c r="BX48" s="47"/>
      <c r="BY48" s="47"/>
      <c r="BZ48" s="47"/>
      <c r="CA48" s="46"/>
      <c r="CB48" s="46"/>
      <c r="CC48" s="47"/>
      <c r="CD48" s="47"/>
      <c r="CE48" s="47"/>
      <c r="CF48" s="47"/>
      <c r="CG48" s="47"/>
      <c r="CH48" s="46"/>
      <c r="CI48" s="8"/>
    </row>
    <row r="49" spans="1:90" s="19" customFormat="1" ht="13.5" hidden="1" thickBot="1" x14ac:dyDescent="0.25">
      <c r="A49" s="50"/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8"/>
    </row>
    <row r="50" spans="1:90" ht="12.75" customHeight="1" x14ac:dyDescent="0.2">
      <c r="A50" s="55" t="s">
        <v>121</v>
      </c>
      <c r="B50" s="56" t="s">
        <v>122</v>
      </c>
      <c r="C50" s="57">
        <f>SUM(Лист1!I44:I49)</f>
        <v>5500</v>
      </c>
      <c r="D50" s="58" t="str">
        <f>CONCATENATE(IF(E50&lt;&gt;0,CONCATENATE(TEXT(E50,"0,00"),"д."),""),IF(F50&lt;&gt;0,CONCATENATE(" ",TEXT(F50,"0,00"),"ч."),""))</f>
        <v>23,00д.</v>
      </c>
      <c r="E50" s="86">
        <f>SUM(Лист1!G44:G49)</f>
        <v>23</v>
      </c>
      <c r="F50" s="86">
        <f>SUM(Лист1!H44:H49)</f>
        <v>0</v>
      </c>
      <c r="G50" s="57"/>
      <c r="H50" s="57"/>
      <c r="I50" s="59"/>
      <c r="J50" s="57">
        <f>SUM(Лист1!P44:P49)</f>
        <v>400</v>
      </c>
      <c r="K50" s="58" t="str">
        <f>CONCATENATE(IF(L50&lt;&gt;0,CONCATENATE(TEXT(L50,"0,00"),"д."),""),IF(M50&lt;&gt;0,CONCATENATE(" ",TEXT(M50,"0,00"),"ч."),""))</f>
        <v>23,00д.</v>
      </c>
      <c r="L50" s="86">
        <f>SUM(Лист1!N44:N49)</f>
        <v>23</v>
      </c>
      <c r="M50" s="86">
        <f>SUM(Лист1!O44:O49)</f>
        <v>0</v>
      </c>
      <c r="N50" s="57"/>
      <c r="O50" s="57"/>
      <c r="P50" s="59"/>
      <c r="Q50" s="57">
        <f>SUM(Лист1!W44:W49)</f>
        <v>590</v>
      </c>
      <c r="R50" s="58" t="str">
        <f>CONCATENATE(IF(S50&lt;&gt;0,CONCATENATE(TEXT(S50,"0,00"),"д."),""),IF(T50&lt;&gt;0,CONCATENATE(" ",TEXT(T50,"0,00"),"ч."),""))</f>
        <v>23,00д.</v>
      </c>
      <c r="S50" s="86">
        <f>SUM(Лист1!U44:U49)</f>
        <v>23</v>
      </c>
      <c r="T50" s="86">
        <f>SUM(Лист1!V44:V49)</f>
        <v>0</v>
      </c>
      <c r="U50" s="57"/>
      <c r="V50" s="57"/>
      <c r="W50" s="59"/>
      <c r="X50" s="57">
        <f>SUM(Лист1!AD44:AD49)</f>
        <v>3245</v>
      </c>
      <c r="Y50" s="58" t="str">
        <f>CONCATENATE(IF(Z50&lt;&gt;0,CONCATENATE(TEXT(Z50,"0,00"),"д."),""),IF(AA50&lt;&gt;0,CONCATENATE(" ",TEXT(AA50,"0,00"),"ч."),""))</f>
        <v>23,00д.</v>
      </c>
      <c r="Z50" s="86">
        <f>SUM(Лист1!AB44:AB49)</f>
        <v>23</v>
      </c>
      <c r="AA50" s="86">
        <f>SUM(Лист1!AC44:AC49)</f>
        <v>0</v>
      </c>
      <c r="AB50" s="57"/>
      <c r="AC50" s="57"/>
      <c r="AD50" s="59"/>
      <c r="AE50" s="57">
        <f>SUM(Лист1!AK44:AK49)</f>
        <v>0</v>
      </c>
      <c r="AF50" s="58" t="str">
        <f>CONCATENATE(IF(AG50&lt;&gt;0,CONCATENATE(TEXT(AG50,"0,00"),"д."),""),IF(AH50&lt;&gt;0,CONCATENATE(" ",TEXT(AH50,"0,00"),"ч."),""))</f>
        <v/>
      </c>
      <c r="AG50" s="86">
        <f>SUM(Лист1!AI44:AI49)</f>
        <v>0</v>
      </c>
      <c r="AH50" s="86">
        <f>SUM(Лист1!AJ44:AJ49)</f>
        <v>0</v>
      </c>
      <c r="AI50" s="57"/>
      <c r="AJ50" s="57"/>
      <c r="AK50" s="59"/>
      <c r="AL50" s="57">
        <f>SUM(Лист1!AR44:AR49)</f>
        <v>0</v>
      </c>
      <c r="AM50" s="58" t="str">
        <f>CONCATENATE(IF(AN50&lt;&gt;0,CONCATENATE(TEXT(AN50,"0,00"),"д."),""),IF(AO50&lt;&gt;0,CONCATENATE(" ",TEXT(AO50,"0,00"),"ч."),""))</f>
        <v/>
      </c>
      <c r="AN50" s="86">
        <f>SUM(Лист1!AP44:AP49)</f>
        <v>0</v>
      </c>
      <c r="AO50" s="86">
        <f>SUM(Лист1!AQ44:AQ49)</f>
        <v>0</v>
      </c>
      <c r="AP50" s="57"/>
      <c r="AQ50" s="57"/>
      <c r="AR50" s="59"/>
      <c r="AS50" s="57">
        <f>SUM(Лист1!AY44:AY49)</f>
        <v>7539.74</v>
      </c>
      <c r="AT50" s="58" t="str">
        <f>CONCATENATE(IF(AU50&lt;&gt;0,CONCATENATE(TEXT(AU50,"0,00"),"д."),""),IF(AV50&lt;&gt;0,CONCATENATE(" ",TEXT(AV50,"0,00"),"ч."),""))</f>
        <v>15,00д.</v>
      </c>
      <c r="AU50" s="86">
        <f>SUM(Лист1!AW44:AW49)</f>
        <v>15</v>
      </c>
      <c r="AV50" s="86">
        <f>SUM(Лист1!AX44:AX49)</f>
        <v>0</v>
      </c>
      <c r="AW50" s="57"/>
      <c r="AX50" s="57"/>
      <c r="AY50" s="59"/>
      <c r="AZ50" s="57"/>
      <c r="BA50" s="58" t="str">
        <f>CONCATENATE(IF(BB50&lt;&gt;0,CONCATENATE(TEXT(BB50,"0,00"),"д."),""),IF(BC50&lt;&gt;0,CONCATENATE(" ",TEXT(BC50,"0,00"),"ч."),""))</f>
        <v/>
      </c>
      <c r="BB50" s="86">
        <f>SUM(Лист1!BD44:BD49)</f>
        <v>0</v>
      </c>
      <c r="BC50" s="86">
        <f>SUM(Лист1!BE44:BE49)</f>
        <v>0</v>
      </c>
      <c r="BD50" s="57"/>
      <c r="BE50" s="57"/>
      <c r="BF50" s="59"/>
      <c r="BG50" s="57">
        <f>SUM(Лист1!BM44:BM49)</f>
        <v>17852.75</v>
      </c>
      <c r="BH50" s="58" t="str">
        <f>CONCATENATE(IF(BI50&lt;&gt;0,CONCATENATE(TEXT(BI50,"0,00"),"д."),""),IF(BJ50&lt;&gt;0,CONCATENATE(" ",TEXT(BJ50,"0,00"),"ч."),""))</f>
        <v/>
      </c>
      <c r="BI50" s="86">
        <f>SUM(Лист1!BK44:BK49)</f>
        <v>0</v>
      </c>
      <c r="BJ50" s="86">
        <f>SUM(Лист1!BL44:BL49)</f>
        <v>0</v>
      </c>
      <c r="BK50" s="57"/>
      <c r="BL50" s="57"/>
      <c r="BM50" s="59"/>
      <c r="BN50" s="57"/>
      <c r="BO50" s="58"/>
      <c r="BP50" s="86"/>
      <c r="BQ50" s="86"/>
      <c r="BR50" s="57"/>
      <c r="BS50" s="57"/>
      <c r="BT50" s="59"/>
      <c r="BU50" s="57">
        <f>SUM(Лист1!CA44:CA49)</f>
        <v>2500</v>
      </c>
      <c r="BV50" s="58" t="str">
        <f>CONCATENATE(IF(BW50&lt;&gt;0,CONCATENATE(TEXT(BW50,"0,00"),"д."),""),IF(BX50&lt;&gt;0,CONCATENATE(" ",TEXT(BX50,"0,00"),"ч."),""))</f>
        <v/>
      </c>
      <c r="BW50" s="86">
        <f>SUM(Лист1!BY44:BY49)</f>
        <v>0</v>
      </c>
      <c r="BX50" s="86">
        <f>SUM(Лист1!BZ44:BZ49)</f>
        <v>0</v>
      </c>
      <c r="BY50" s="57"/>
      <c r="BZ50" s="57"/>
      <c r="CA50" s="59"/>
      <c r="CB50" s="57">
        <f>SUM(Лист1!CH44:CH49)</f>
        <v>43549.49</v>
      </c>
      <c r="CC50" s="58" t="str">
        <f>CONCATENATE(IF(CD50&lt;&gt;0,CONCATENATE(TEXT(CD50,"0,00"),"д."),""),IF(CE50&lt;&gt;0,CONCATENATE(" ",TEXT(CE50,"0,00"),"ч."),""))</f>
        <v/>
      </c>
      <c r="CD50" s="86">
        <f>SUM(Лист1!CF44:CF49)</f>
        <v>0</v>
      </c>
      <c r="CE50" s="86">
        <f>SUM(Лист1!CG44:CG49)</f>
        <v>0</v>
      </c>
      <c r="CF50" s="57"/>
      <c r="CG50" s="57"/>
      <c r="CH50" s="59"/>
      <c r="CI50" s="8"/>
      <c r="CJ50" s="19"/>
      <c r="CK50" s="19"/>
      <c r="CL50" s="19"/>
    </row>
    <row r="51" spans="1:90" ht="12.75" customHeight="1" thickBot="1" x14ac:dyDescent="0.25">
      <c r="A51" s="62"/>
      <c r="B51" s="63"/>
      <c r="C51" s="64" t="str">
        <f>IF(OR(ISBLANK($A$1),C50=0),"",CONCATENATE(TEXT(C50/$B$1,"0,00")," ",$A$1))</f>
        <v/>
      </c>
      <c r="D51" s="64"/>
      <c r="E51" s="64"/>
      <c r="F51" s="64"/>
      <c r="G51" s="64"/>
      <c r="H51" s="64"/>
      <c r="I51" s="64" t="str">
        <f>IF(ISBLANK($A$1),"",CONCATENATE(TEXT(I50/$B$1,"0,00")," ",$A$1))</f>
        <v/>
      </c>
      <c r="J51" s="64" t="str">
        <f>IF(OR(ISBLANK($A$1),J50=0),"",CONCATENATE(TEXT(J50/$B$1,"0,00")," ",$A$1))</f>
        <v/>
      </c>
      <c r="K51" s="64"/>
      <c r="L51" s="64"/>
      <c r="M51" s="64"/>
      <c r="N51" s="64"/>
      <c r="O51" s="64"/>
      <c r="P51" s="64" t="str">
        <f>IF(ISBLANK($A$1),"",CONCATENATE(TEXT(P50/$B$1,"0,00")," ",$A$1))</f>
        <v/>
      </c>
      <c r="Q51" s="64" t="str">
        <f>IF(OR(ISBLANK($A$1),Q50=0),"",CONCATENATE(TEXT(Q50/$B$1,"0,00")," ",$A$1))</f>
        <v/>
      </c>
      <c r="R51" s="64"/>
      <c r="S51" s="64"/>
      <c r="T51" s="64"/>
      <c r="U51" s="64"/>
      <c r="V51" s="64"/>
      <c r="W51" s="64" t="str">
        <f>IF(ISBLANK($A$1),"",CONCATENATE(TEXT(W50/$B$1,"0,00")," ",$A$1))</f>
        <v/>
      </c>
      <c r="X51" s="64" t="str">
        <f>IF(OR(ISBLANK($A$1),X50=0),"",CONCATENATE(TEXT(X50/$B$1,"0,00")," ",$A$1))</f>
        <v/>
      </c>
      <c r="Y51" s="64"/>
      <c r="Z51" s="64"/>
      <c r="AA51" s="64"/>
      <c r="AB51" s="64"/>
      <c r="AC51" s="64"/>
      <c r="AD51" s="64" t="str">
        <f>IF(ISBLANK($A$1),"",CONCATENATE(TEXT(AD50/$B$1,"0,00")," ",$A$1))</f>
        <v/>
      </c>
      <c r="AE51" s="64" t="str">
        <f>IF(OR(ISBLANK($A$1),AE50=0),"",CONCATENATE(TEXT(AE50/$B$1,"0,00")," ",$A$1))</f>
        <v/>
      </c>
      <c r="AF51" s="64"/>
      <c r="AG51" s="64"/>
      <c r="AH51" s="64"/>
      <c r="AI51" s="64"/>
      <c r="AJ51" s="64"/>
      <c r="AK51" s="64" t="str">
        <f>IF(ISBLANK($A$1),"",CONCATENATE(TEXT(AK50/$B$1,"0,00")," ",$A$1))</f>
        <v/>
      </c>
      <c r="AL51" s="64" t="str">
        <f>IF(OR(ISBLANK($A$1),AL50=0),"",CONCATENATE(TEXT(AL50/$B$1,"0,00")," ",$A$1))</f>
        <v/>
      </c>
      <c r="AM51" s="64"/>
      <c r="AN51" s="64"/>
      <c r="AO51" s="64"/>
      <c r="AP51" s="64"/>
      <c r="AQ51" s="64"/>
      <c r="AR51" s="64" t="str">
        <f>IF(ISBLANK($A$1),"",CONCATENATE(TEXT(AR50/$B$1,"0,00")," ",$A$1))</f>
        <v/>
      </c>
      <c r="AS51" s="64" t="str">
        <f>IF(OR(ISBLANK($A$1),AS50=0),"",CONCATENATE(TEXT(AS50/$B$1,"0,00")," ",$A$1))</f>
        <v/>
      </c>
      <c r="AT51" s="64"/>
      <c r="AU51" s="64"/>
      <c r="AV51" s="64"/>
      <c r="AW51" s="64"/>
      <c r="AX51" s="64"/>
      <c r="AY51" s="64" t="str">
        <f>IF(ISBLANK($A$1),"",CONCATENATE(TEXT(AY50/$B$1,"0,00")," ",$A$1))</f>
        <v/>
      </c>
      <c r="AZ51" s="64" t="str">
        <f>IF(OR(ISBLANK($A$1),AZ50=0),"",CONCATENATE(TEXT(AZ50/$B$1,"0,00")," ",$A$1))</f>
        <v/>
      </c>
      <c r="BA51" s="64"/>
      <c r="BB51" s="64"/>
      <c r="BC51" s="64"/>
      <c r="BD51" s="64"/>
      <c r="BE51" s="64"/>
      <c r="BF51" s="64" t="str">
        <f>IF(ISBLANK($A$1),"",CONCATENATE(TEXT(BF50/$B$1,"0,00")," ",$A$1))</f>
        <v/>
      </c>
      <c r="BG51" s="64" t="str">
        <f>IF(OR(ISBLANK($A$1),BG50=0),"",CONCATENATE(TEXT(BG50/$B$1,"0,00")," ",$A$1))</f>
        <v/>
      </c>
      <c r="BH51" s="64"/>
      <c r="BI51" s="64"/>
      <c r="BJ51" s="64"/>
      <c r="BK51" s="64"/>
      <c r="BL51" s="64"/>
      <c r="BM51" s="64" t="str">
        <f>IF(ISBLANK($A$1),"",CONCATENATE(TEXT(BM50/$B$1,"0,00")," ",$A$1))</f>
        <v/>
      </c>
      <c r="BN51" s="64"/>
      <c r="BO51" s="64"/>
      <c r="BP51" s="64"/>
      <c r="BQ51" s="64"/>
      <c r="BR51" s="64"/>
      <c r="BS51" s="64"/>
      <c r="BT51" s="64"/>
      <c r="BU51" s="64" t="str">
        <f>IF(OR(ISBLANK($A$1),BU50=0),"",CONCATENATE(TEXT(BU50/$B$1,"0,00")," ",$A$1))</f>
        <v/>
      </c>
      <c r="BV51" s="64"/>
      <c r="BW51" s="64"/>
      <c r="BX51" s="64"/>
      <c r="BY51" s="64"/>
      <c r="BZ51" s="64"/>
      <c r="CA51" s="64" t="str">
        <f>IF(ISBLANK($A$1),"",CONCATENATE(TEXT(CA50/$B$1,"0,00")," ",$A$1))</f>
        <v/>
      </c>
      <c r="CB51" s="64" t="str">
        <f>IF(OR(ISBLANK($A$1),CB50=0),"",CONCATENATE(TEXT(CB50/$B$1,"0,00")," ",$A$1))</f>
        <v/>
      </c>
      <c r="CC51" s="64"/>
      <c r="CD51" s="64"/>
      <c r="CE51" s="64"/>
      <c r="CF51" s="64"/>
      <c r="CG51" s="64"/>
      <c r="CH51" s="64" t="str">
        <f>IF(ISBLANK($A$1),"",CONCATENATE(TEXT(CH50/$B$1,"0,00")," ",$A$1))</f>
        <v/>
      </c>
      <c r="CI51" s="8"/>
      <c r="CJ51" s="19"/>
      <c r="CK51" s="19"/>
      <c r="CL51" s="19"/>
    </row>
    <row r="52" spans="1:90" ht="15.75" customHeight="1" thickBot="1" x14ac:dyDescent="0.25">
      <c r="A52" s="40"/>
      <c r="B52" s="41" t="s">
        <v>204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6"/>
      <c r="CJ52" s="3"/>
      <c r="CK52" s="3"/>
      <c r="CL52" s="3"/>
    </row>
    <row r="53" spans="1:90" ht="15.75" customHeight="1" thickBot="1" x14ac:dyDescent="0.25">
      <c r="A53" s="36" t="s">
        <v>177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8"/>
      <c r="CJ53" s="19"/>
      <c r="CK53" s="19"/>
      <c r="CL53" s="19"/>
    </row>
    <row r="54" spans="1:90" s="49" customFormat="1" ht="26.25" thickBot="1" x14ac:dyDescent="0.25">
      <c r="A54" s="44">
        <v>8</v>
      </c>
      <c r="B54" s="45" t="s">
        <v>185</v>
      </c>
      <c r="C54" s="46">
        <v>4675</v>
      </c>
      <c r="D54" s="47" t="s">
        <v>190</v>
      </c>
      <c r="E54" s="47"/>
      <c r="F54" s="47"/>
      <c r="G54" s="47">
        <v>17</v>
      </c>
      <c r="H54" s="47"/>
      <c r="I54" s="46">
        <v>4675</v>
      </c>
      <c r="J54" s="46">
        <v>340</v>
      </c>
      <c r="K54" s="47" t="s">
        <v>190</v>
      </c>
      <c r="L54" s="47"/>
      <c r="M54" s="47"/>
      <c r="N54" s="47">
        <v>17</v>
      </c>
      <c r="O54" s="47"/>
      <c r="P54" s="46">
        <v>340</v>
      </c>
      <c r="Q54" s="46">
        <v>501.5</v>
      </c>
      <c r="R54" s="47" t="s">
        <v>190</v>
      </c>
      <c r="S54" s="47"/>
      <c r="T54" s="47"/>
      <c r="U54" s="47">
        <v>17</v>
      </c>
      <c r="V54" s="47"/>
      <c r="W54" s="46">
        <v>501.5</v>
      </c>
      <c r="X54" s="46">
        <v>2758.25</v>
      </c>
      <c r="Y54" s="47" t="s">
        <v>190</v>
      </c>
      <c r="Z54" s="47"/>
      <c r="AA54" s="47"/>
      <c r="AB54" s="47">
        <v>17</v>
      </c>
      <c r="AC54" s="47"/>
      <c r="AD54" s="46">
        <v>2758.25</v>
      </c>
      <c r="AE54" s="46">
        <v>2750</v>
      </c>
      <c r="AF54" s="47" t="s">
        <v>186</v>
      </c>
      <c r="AG54" s="47"/>
      <c r="AH54" s="47"/>
      <c r="AI54" s="47">
        <v>21</v>
      </c>
      <c r="AJ54" s="47"/>
      <c r="AK54" s="46">
        <v>2750</v>
      </c>
      <c r="AL54" s="46"/>
      <c r="AM54" s="47"/>
      <c r="AN54" s="47"/>
      <c r="AO54" s="47"/>
      <c r="AP54" s="47"/>
      <c r="AQ54" s="47"/>
      <c r="AR54" s="46"/>
      <c r="AS54" s="46">
        <v>-5026.5</v>
      </c>
      <c r="AT54" s="47" t="s">
        <v>205</v>
      </c>
      <c r="AU54" s="47"/>
      <c r="AV54" s="47"/>
      <c r="AW54" s="47">
        <v>-13</v>
      </c>
      <c r="AX54" s="47"/>
      <c r="AY54" s="46">
        <v>-6534.45</v>
      </c>
      <c r="AZ54" s="46">
        <v>4400</v>
      </c>
      <c r="BA54" s="47" t="s">
        <v>121</v>
      </c>
      <c r="BB54" s="47"/>
      <c r="BC54" s="47"/>
      <c r="BD54" s="47"/>
      <c r="BE54" s="47"/>
      <c r="BF54" s="46">
        <v>4400</v>
      </c>
      <c r="BG54" s="46"/>
      <c r="BH54" s="47"/>
      <c r="BI54" s="47"/>
      <c r="BJ54" s="47"/>
      <c r="BK54" s="47"/>
      <c r="BL54" s="47"/>
      <c r="BM54" s="46"/>
      <c r="BN54" s="46"/>
      <c r="BO54" s="47"/>
      <c r="BP54" s="47"/>
      <c r="BQ54" s="47"/>
      <c r="BR54" s="47"/>
      <c r="BS54" s="47"/>
      <c r="BT54" s="46"/>
      <c r="BU54" s="46">
        <v>2188.75</v>
      </c>
      <c r="BV54" s="47" t="s">
        <v>121</v>
      </c>
      <c r="BW54" s="47"/>
      <c r="BX54" s="47"/>
      <c r="BY54" s="47"/>
      <c r="BZ54" s="47"/>
      <c r="CA54" s="46">
        <v>2188.75</v>
      </c>
      <c r="CB54" s="46">
        <v>12587</v>
      </c>
      <c r="CC54" s="47" t="s">
        <v>121</v>
      </c>
      <c r="CD54" s="47"/>
      <c r="CE54" s="47"/>
      <c r="CF54" s="47"/>
      <c r="CG54" s="47"/>
      <c r="CH54" s="46">
        <v>12587</v>
      </c>
      <c r="CI54" s="8"/>
    </row>
    <row r="55" spans="1:90" s="19" customFormat="1" hidden="1" x14ac:dyDescent="0.2">
      <c r="A55" s="50"/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8"/>
    </row>
    <row r="56" spans="1:90" s="19" customFormat="1" ht="13.5" hidden="1" thickBot="1" x14ac:dyDescent="0.25">
      <c r="A56" s="50"/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8"/>
    </row>
    <row r="57" spans="1:90" ht="12.75" customHeight="1" x14ac:dyDescent="0.2">
      <c r="A57" s="55" t="s">
        <v>121</v>
      </c>
      <c r="B57" s="56" t="s">
        <v>122</v>
      </c>
      <c r="C57" s="57">
        <f>SUM(Лист1!I52:I56)</f>
        <v>4675</v>
      </c>
      <c r="D57" s="58" t="str">
        <f>CONCATENATE(IF(E57&lt;&gt;0,CONCATENATE(TEXT(E57,"0,00"),"д."),""),IF(F57&lt;&gt;0,CONCATENATE(" ",TEXT(F57,"0,00"),"ч."),""))</f>
        <v>17,00д.</v>
      </c>
      <c r="E57" s="86">
        <f>SUM(Лист1!G52:G56)</f>
        <v>17</v>
      </c>
      <c r="F57" s="86">
        <f>SUM(Лист1!H52:H56)</f>
        <v>0</v>
      </c>
      <c r="G57" s="57"/>
      <c r="H57" s="57"/>
      <c r="I57" s="59"/>
      <c r="J57" s="57">
        <f>SUM(Лист1!P52:P56)</f>
        <v>340</v>
      </c>
      <c r="K57" s="58" t="str">
        <f>CONCATENATE(IF(L57&lt;&gt;0,CONCATENATE(TEXT(L57,"0,00"),"д."),""),IF(M57&lt;&gt;0,CONCATENATE(" ",TEXT(M57,"0,00"),"ч."),""))</f>
        <v>17,00д.</v>
      </c>
      <c r="L57" s="86">
        <f>SUM(Лист1!N52:N56)</f>
        <v>17</v>
      </c>
      <c r="M57" s="86">
        <f>SUM(Лист1!O52:O56)</f>
        <v>0</v>
      </c>
      <c r="N57" s="57"/>
      <c r="O57" s="57"/>
      <c r="P57" s="59"/>
      <c r="Q57" s="57">
        <f>SUM(Лист1!W52:W56)</f>
        <v>501.5</v>
      </c>
      <c r="R57" s="58" t="str">
        <f>CONCATENATE(IF(S57&lt;&gt;0,CONCATENATE(TEXT(S57,"0,00"),"д."),""),IF(T57&lt;&gt;0,CONCATENATE(" ",TEXT(T57,"0,00"),"ч."),""))</f>
        <v>17,00д.</v>
      </c>
      <c r="S57" s="86">
        <f>SUM(Лист1!U52:U56)</f>
        <v>17</v>
      </c>
      <c r="T57" s="86">
        <f>SUM(Лист1!V52:V56)</f>
        <v>0</v>
      </c>
      <c r="U57" s="57"/>
      <c r="V57" s="57"/>
      <c r="W57" s="59"/>
      <c r="X57" s="57">
        <f>SUM(Лист1!AD52:AD56)</f>
        <v>2758.25</v>
      </c>
      <c r="Y57" s="58" t="str">
        <f>CONCATENATE(IF(Z57&lt;&gt;0,CONCATENATE(TEXT(Z57,"0,00"),"д."),""),IF(AA57&lt;&gt;0,CONCATENATE(" ",TEXT(AA57,"0,00"),"ч."),""))</f>
        <v>17,00д.</v>
      </c>
      <c r="Z57" s="86">
        <f>SUM(Лист1!AB52:AB56)</f>
        <v>17</v>
      </c>
      <c r="AA57" s="86">
        <f>SUM(Лист1!AC52:AC56)</f>
        <v>0</v>
      </c>
      <c r="AB57" s="57"/>
      <c r="AC57" s="57"/>
      <c r="AD57" s="59"/>
      <c r="AE57" s="57">
        <f>SUM(Лист1!AK52:AK56)</f>
        <v>2750</v>
      </c>
      <c r="AF57" s="58" t="str">
        <f>CONCATENATE(IF(AG57&lt;&gt;0,CONCATENATE(TEXT(AG57,"0,00"),"д."),""),IF(AH57&lt;&gt;0,CONCATENATE(" ",TEXT(AH57,"0,00"),"ч."),""))</f>
        <v>21,00д.</v>
      </c>
      <c r="AG57" s="86">
        <f>SUM(Лист1!AI52:AI56)</f>
        <v>21</v>
      </c>
      <c r="AH57" s="86">
        <f>SUM(Лист1!AJ52:AJ56)</f>
        <v>0</v>
      </c>
      <c r="AI57" s="57"/>
      <c r="AJ57" s="57"/>
      <c r="AK57" s="59"/>
      <c r="AL57" s="57">
        <f>SUM(Лист1!AR52:AR56)</f>
        <v>0</v>
      </c>
      <c r="AM57" s="58" t="str">
        <f>CONCATENATE(IF(AN57&lt;&gt;0,CONCATENATE(TEXT(AN57,"0,00"),"д."),""),IF(AO57&lt;&gt;0,CONCATENATE(" ",TEXT(AO57,"0,00"),"ч."),""))</f>
        <v/>
      </c>
      <c r="AN57" s="86">
        <f>SUM(Лист1!AP52:AP56)</f>
        <v>0</v>
      </c>
      <c r="AO57" s="86">
        <f>SUM(Лист1!AQ52:AQ56)</f>
        <v>0</v>
      </c>
      <c r="AP57" s="57"/>
      <c r="AQ57" s="57"/>
      <c r="AR57" s="59"/>
      <c r="AS57" s="46">
        <v>-5026.5</v>
      </c>
      <c r="AT57" s="58" t="str">
        <f>CONCATENATE(IF(AU57&lt;&gt;0,CONCATENATE(TEXT(AU57,"0,00"),"д."),""),IF(AV57&lt;&gt;0,CONCATENATE(" ",TEXT(AV57,"0,00"),"ч."),""))</f>
        <v>-13,00д.</v>
      </c>
      <c r="AU57" s="86">
        <f>SUM(Лист1!AW52:AW56)</f>
        <v>-13</v>
      </c>
      <c r="AV57" s="86">
        <f>SUM(Лист1!AX52:AX56)</f>
        <v>0</v>
      </c>
      <c r="AW57" s="57"/>
      <c r="AX57" s="57"/>
      <c r="AY57" s="59"/>
      <c r="AZ57" s="57">
        <f>SUM(Лист1!BF52:BF56)</f>
        <v>4400</v>
      </c>
      <c r="BA57" s="58" t="str">
        <f>CONCATENATE(IF(BB57&lt;&gt;0,CONCATENATE(TEXT(BB57,"0,00"),"д."),""),IF(BC57&lt;&gt;0,CONCATENATE(" ",TEXT(BC57,"0,00"),"ч."),""))</f>
        <v/>
      </c>
      <c r="BB57" s="86">
        <f>SUM(Лист1!BD52:BD56)</f>
        <v>0</v>
      </c>
      <c r="BC57" s="86">
        <f>SUM(Лист1!BE52:BE56)</f>
        <v>0</v>
      </c>
      <c r="BD57" s="57"/>
      <c r="BE57" s="57"/>
      <c r="BF57" s="59"/>
      <c r="BG57" s="57">
        <f>SUM(Лист1!BM52:BM56)</f>
        <v>0</v>
      </c>
      <c r="BH57" s="58" t="str">
        <f>CONCATENATE(IF(BI57&lt;&gt;0,CONCATENATE(TEXT(BI57,"0,00"),"д."),""),IF(BJ57&lt;&gt;0,CONCATENATE(" ",TEXT(BJ57,"0,00"),"ч."),""))</f>
        <v/>
      </c>
      <c r="BI57" s="86">
        <f>SUM(Лист1!BK52:BK56)</f>
        <v>0</v>
      </c>
      <c r="BJ57" s="86">
        <f>SUM(Лист1!BL52:BL56)</f>
        <v>0</v>
      </c>
      <c r="BK57" s="57"/>
      <c r="BL57" s="57"/>
      <c r="BM57" s="59"/>
      <c r="BN57" s="57"/>
      <c r="BO57" s="58"/>
      <c r="BP57" s="86"/>
      <c r="BQ57" s="86"/>
      <c r="BR57" s="57"/>
      <c r="BS57" s="57"/>
      <c r="BT57" s="59"/>
      <c r="BU57" s="57">
        <f>SUM(Лист1!CA52:CA56)</f>
        <v>2188.75</v>
      </c>
      <c r="BV57" s="58" t="str">
        <f>CONCATENATE(IF(BW57&lt;&gt;0,CONCATENATE(TEXT(BW57,"0,00"),"д."),""),IF(BX57&lt;&gt;0,CONCATENATE(" ",TEXT(BX57,"0,00"),"ч."),""))</f>
        <v/>
      </c>
      <c r="BW57" s="86">
        <f>SUM(Лист1!BY52:BY56)</f>
        <v>0</v>
      </c>
      <c r="BX57" s="86">
        <f>SUM(Лист1!BZ52:BZ56)</f>
        <v>0</v>
      </c>
      <c r="BY57" s="57"/>
      <c r="BZ57" s="57"/>
      <c r="CA57" s="59"/>
      <c r="CB57" s="57">
        <f>SUM(Лист1!CH52:CH56)</f>
        <v>12587</v>
      </c>
      <c r="CC57" s="58" t="str">
        <f>CONCATENATE(IF(CD57&lt;&gt;0,CONCATENATE(TEXT(CD57,"0,00"),"д."),""),IF(CE57&lt;&gt;0,CONCATENATE(" ",TEXT(CE57,"0,00"),"ч."),""))</f>
        <v/>
      </c>
      <c r="CD57" s="86">
        <f>SUM(Лист1!CF52:CF56)</f>
        <v>0</v>
      </c>
      <c r="CE57" s="86">
        <f>SUM(Лист1!CG52:CG56)</f>
        <v>0</v>
      </c>
      <c r="CF57" s="57"/>
      <c r="CG57" s="57"/>
      <c r="CH57" s="59"/>
      <c r="CI57" s="8"/>
      <c r="CJ57" s="19"/>
      <c r="CK57" s="19"/>
      <c r="CL57" s="19"/>
    </row>
    <row r="58" spans="1:90" ht="12.75" customHeight="1" thickBot="1" x14ac:dyDescent="0.25">
      <c r="A58" s="62"/>
      <c r="B58" s="63"/>
      <c r="C58" s="64" t="str">
        <f>IF(OR(ISBLANK($A$1),C57=0),"",CONCATENATE(TEXT(C57/$B$1,"0,00")," ",$A$1))</f>
        <v/>
      </c>
      <c r="D58" s="64"/>
      <c r="E58" s="64"/>
      <c r="F58" s="64"/>
      <c r="G58" s="64"/>
      <c r="H58" s="64"/>
      <c r="I58" s="64" t="str">
        <f>IF(ISBLANK($A$1),"",CONCATENATE(TEXT(I57/$B$1,"0,00")," ",$A$1))</f>
        <v/>
      </c>
      <c r="J58" s="64" t="str">
        <f>IF(OR(ISBLANK($A$1),J57=0),"",CONCATENATE(TEXT(J57/$B$1,"0,00")," ",$A$1))</f>
        <v/>
      </c>
      <c r="K58" s="64"/>
      <c r="L58" s="64"/>
      <c r="M58" s="64"/>
      <c r="N58" s="64"/>
      <c r="O58" s="64"/>
      <c r="P58" s="64" t="str">
        <f>IF(ISBLANK($A$1),"",CONCATENATE(TEXT(P57/$B$1,"0,00")," ",$A$1))</f>
        <v/>
      </c>
      <c r="Q58" s="64" t="str">
        <f>IF(OR(ISBLANK($A$1),Q57=0),"",CONCATENATE(TEXT(Q57/$B$1,"0,00")," ",$A$1))</f>
        <v/>
      </c>
      <c r="R58" s="64"/>
      <c r="S58" s="64"/>
      <c r="T58" s="64"/>
      <c r="U58" s="64"/>
      <c r="V58" s="64"/>
      <c r="W58" s="64" t="str">
        <f>IF(ISBLANK($A$1),"",CONCATENATE(TEXT(W57/$B$1,"0,00")," ",$A$1))</f>
        <v/>
      </c>
      <c r="X58" s="64" t="str">
        <f>IF(OR(ISBLANK($A$1),X57=0),"",CONCATENATE(TEXT(X57/$B$1,"0,00")," ",$A$1))</f>
        <v/>
      </c>
      <c r="Y58" s="64"/>
      <c r="Z58" s="64"/>
      <c r="AA58" s="64"/>
      <c r="AB58" s="64"/>
      <c r="AC58" s="64"/>
      <c r="AD58" s="64" t="str">
        <f>IF(ISBLANK($A$1),"",CONCATENATE(TEXT(AD57/$B$1,"0,00")," ",$A$1))</f>
        <v/>
      </c>
      <c r="AE58" s="64" t="str">
        <f>IF(OR(ISBLANK($A$1),AE57=0),"",CONCATENATE(TEXT(AE57/$B$1,"0,00")," ",$A$1))</f>
        <v/>
      </c>
      <c r="AF58" s="64"/>
      <c r="AG58" s="64"/>
      <c r="AH58" s="64"/>
      <c r="AI58" s="64"/>
      <c r="AJ58" s="64"/>
      <c r="AK58" s="64" t="str">
        <f>IF(ISBLANK($A$1),"",CONCATENATE(TEXT(AK57/$B$1,"0,00")," ",$A$1))</f>
        <v/>
      </c>
      <c r="AL58" s="64" t="str">
        <f>IF(OR(ISBLANK($A$1),AL57=0),"",CONCATENATE(TEXT(AL57/$B$1,"0,00")," ",$A$1))</f>
        <v/>
      </c>
      <c r="AM58" s="64"/>
      <c r="AN58" s="64"/>
      <c r="AO58" s="64"/>
      <c r="AP58" s="64"/>
      <c r="AQ58" s="64"/>
      <c r="AR58" s="64" t="str">
        <f>IF(ISBLANK($A$1),"",CONCATENATE(TEXT(AR57/$B$1,"0,00")," ",$A$1))</f>
        <v/>
      </c>
      <c r="AS58" s="64" t="str">
        <f>IF(OR(ISBLANK($A$1),AS57=0),"",CONCATENATE(TEXT(AS57/$B$1,"0,00")," ",$A$1))</f>
        <v/>
      </c>
      <c r="AT58" s="64"/>
      <c r="AU58" s="64"/>
      <c r="AV58" s="64"/>
      <c r="AW58" s="64"/>
      <c r="AX58" s="64"/>
      <c r="AY58" s="64" t="str">
        <f>IF(ISBLANK($A$1),"",CONCATENATE(TEXT(AY57/$B$1,"0,00")," ",$A$1))</f>
        <v/>
      </c>
      <c r="AZ58" s="64" t="str">
        <f>IF(OR(ISBLANK($A$1),AZ57=0),"",CONCATENATE(TEXT(AZ57/$B$1,"0,00")," ",$A$1))</f>
        <v/>
      </c>
      <c r="BA58" s="64"/>
      <c r="BB58" s="64"/>
      <c r="BC58" s="64"/>
      <c r="BD58" s="64"/>
      <c r="BE58" s="64"/>
      <c r="BF58" s="64" t="str">
        <f>IF(ISBLANK($A$1),"",CONCATENATE(TEXT(BF57/$B$1,"0,00")," ",$A$1))</f>
        <v/>
      </c>
      <c r="BG58" s="64" t="str">
        <f>IF(OR(ISBLANK($A$1),BG57=0),"",CONCATENATE(TEXT(BG57/$B$1,"0,00")," ",$A$1))</f>
        <v/>
      </c>
      <c r="BH58" s="64"/>
      <c r="BI58" s="64"/>
      <c r="BJ58" s="64"/>
      <c r="BK58" s="64"/>
      <c r="BL58" s="64"/>
      <c r="BM58" s="64" t="str">
        <f>IF(ISBLANK($A$1),"",CONCATENATE(TEXT(BM57/$B$1,"0,00")," ",$A$1))</f>
        <v/>
      </c>
      <c r="BN58" s="64"/>
      <c r="BO58" s="64"/>
      <c r="BP58" s="64"/>
      <c r="BQ58" s="64"/>
      <c r="BR58" s="64"/>
      <c r="BS58" s="64"/>
      <c r="BT58" s="64"/>
      <c r="BU58" s="64" t="str">
        <f>IF(OR(ISBLANK($A$1),BU57=0),"",CONCATENATE(TEXT(BU57/$B$1,"0,00")," ",$A$1))</f>
        <v/>
      </c>
      <c r="BV58" s="64"/>
      <c r="BW58" s="64"/>
      <c r="BX58" s="64"/>
      <c r="BY58" s="64"/>
      <c r="BZ58" s="64"/>
      <c r="CA58" s="64" t="str">
        <f>IF(ISBLANK($A$1),"",CONCATENATE(TEXT(CA57/$B$1,"0,00")," ",$A$1))</f>
        <v/>
      </c>
      <c r="CB58" s="64" t="str">
        <f>IF(OR(ISBLANK($A$1),CB57=0),"",CONCATENATE(TEXT(CB57/$B$1,"0,00")," ",$A$1))</f>
        <v/>
      </c>
      <c r="CC58" s="64"/>
      <c r="CD58" s="64"/>
      <c r="CE58" s="64"/>
      <c r="CF58" s="64"/>
      <c r="CG58" s="64"/>
      <c r="CH58" s="64" t="str">
        <f>IF(ISBLANK($A$1),"",CONCATENATE(TEXT(CH57/$B$1,"0,00")," ",$A$1))</f>
        <v/>
      </c>
      <c r="CI58" s="8"/>
      <c r="CJ58" s="19"/>
      <c r="CK58" s="19"/>
      <c r="CL58" s="19"/>
    </row>
    <row r="59" spans="1:90" ht="15.75" customHeight="1" thickBot="1" x14ac:dyDescent="0.25">
      <c r="A59" s="40"/>
      <c r="B59" s="41" t="s">
        <v>206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6"/>
      <c r="CJ59" s="3"/>
      <c r="CK59" s="3"/>
      <c r="CL59" s="3"/>
    </row>
    <row r="60" spans="1:90" ht="15.75" customHeight="1" thickBot="1" x14ac:dyDescent="0.25">
      <c r="A60" s="36" t="s">
        <v>177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8"/>
      <c r="CJ60" s="19"/>
      <c r="CK60" s="19"/>
      <c r="CL60" s="19"/>
    </row>
    <row r="61" spans="1:90" s="49" customFormat="1" ht="26.25" thickBot="1" x14ac:dyDescent="0.25">
      <c r="A61" s="44">
        <v>9</v>
      </c>
      <c r="B61" s="45" t="s">
        <v>185</v>
      </c>
      <c r="C61" s="46">
        <v>5000</v>
      </c>
      <c r="D61" s="47" t="s">
        <v>199</v>
      </c>
      <c r="E61" s="47"/>
      <c r="F61" s="47"/>
      <c r="G61" s="47">
        <v>20</v>
      </c>
      <c r="H61" s="47"/>
      <c r="I61" s="46">
        <v>5000</v>
      </c>
      <c r="J61" s="46">
        <v>363.64</v>
      </c>
      <c r="K61" s="47" t="s">
        <v>199</v>
      </c>
      <c r="L61" s="47"/>
      <c r="M61" s="47"/>
      <c r="N61" s="47">
        <v>20</v>
      </c>
      <c r="O61" s="47"/>
      <c r="P61" s="46">
        <v>363.64</v>
      </c>
      <c r="Q61" s="46">
        <v>536.36</v>
      </c>
      <c r="R61" s="47" t="s">
        <v>199</v>
      </c>
      <c r="S61" s="47"/>
      <c r="T61" s="47"/>
      <c r="U61" s="47">
        <v>20</v>
      </c>
      <c r="V61" s="47"/>
      <c r="W61" s="46">
        <v>536.36</v>
      </c>
      <c r="X61" s="46">
        <v>2950</v>
      </c>
      <c r="Y61" s="47" t="s">
        <v>199</v>
      </c>
      <c r="Z61" s="47"/>
      <c r="AA61" s="47"/>
      <c r="AB61" s="47">
        <v>20</v>
      </c>
      <c r="AC61" s="47"/>
      <c r="AD61" s="46">
        <v>2950</v>
      </c>
      <c r="AE61" s="46">
        <v>2750</v>
      </c>
      <c r="AF61" s="47" t="s">
        <v>193</v>
      </c>
      <c r="AG61" s="47"/>
      <c r="AH61" s="47"/>
      <c r="AI61" s="47">
        <v>22</v>
      </c>
      <c r="AJ61" s="47"/>
      <c r="AK61" s="46">
        <v>2750</v>
      </c>
      <c r="AL61" s="46"/>
      <c r="AM61" s="47"/>
      <c r="AN61" s="47"/>
      <c r="AO61" s="47"/>
      <c r="AP61" s="47"/>
      <c r="AQ61" s="47"/>
      <c r="AR61" s="46"/>
      <c r="AS61" s="46">
        <v>955.83</v>
      </c>
      <c r="AT61" s="47" t="s">
        <v>207</v>
      </c>
      <c r="AU61" s="47"/>
      <c r="AV61" s="47"/>
      <c r="AW61" s="47">
        <v>2</v>
      </c>
      <c r="AX61" s="47"/>
      <c r="AY61" s="46">
        <v>955.83</v>
      </c>
      <c r="AZ61" s="46">
        <v>3740</v>
      </c>
      <c r="BA61" s="47" t="s">
        <v>121</v>
      </c>
      <c r="BB61" s="47"/>
      <c r="BC61" s="47"/>
      <c r="BD61" s="47"/>
      <c r="BE61" s="47"/>
      <c r="BF61" s="46">
        <v>3740</v>
      </c>
      <c r="BG61" s="46"/>
      <c r="BH61" s="47"/>
      <c r="BI61" s="47"/>
      <c r="BJ61" s="47"/>
      <c r="BK61" s="47"/>
      <c r="BL61" s="47"/>
      <c r="BM61" s="46"/>
      <c r="BN61" s="46"/>
      <c r="BO61" s="47"/>
      <c r="BP61" s="47"/>
      <c r="BQ61" s="47"/>
      <c r="BR61" s="47"/>
      <c r="BS61" s="47"/>
      <c r="BT61" s="46"/>
      <c r="BU61" s="46">
        <v>2340.91</v>
      </c>
      <c r="BV61" s="47" t="s">
        <v>121</v>
      </c>
      <c r="BW61" s="47"/>
      <c r="BX61" s="47"/>
      <c r="BY61" s="47"/>
      <c r="BZ61" s="47"/>
      <c r="CA61" s="46">
        <v>2340.91</v>
      </c>
      <c r="CB61" s="46">
        <v>18636.740000000002</v>
      </c>
      <c r="CC61" s="47" t="s">
        <v>121</v>
      </c>
      <c r="CD61" s="47"/>
      <c r="CE61" s="47"/>
      <c r="CF61" s="47"/>
      <c r="CG61" s="47"/>
      <c r="CH61" s="46">
        <v>18636.740000000002</v>
      </c>
      <c r="CI61" s="8"/>
    </row>
    <row r="62" spans="1:90" s="19" customFormat="1" ht="13.5" hidden="1" thickBot="1" x14ac:dyDescent="0.25">
      <c r="A62" s="50"/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8"/>
    </row>
    <row r="63" spans="1:90" ht="12.75" customHeight="1" x14ac:dyDescent="0.2">
      <c r="A63" s="55" t="s">
        <v>121</v>
      </c>
      <c r="B63" s="56" t="s">
        <v>122</v>
      </c>
      <c r="C63" s="57">
        <f>SUM(Лист1!I59:I62)</f>
        <v>5000</v>
      </c>
      <c r="D63" s="58" t="str">
        <f>CONCATENATE(IF(E63&lt;&gt;0,CONCATENATE(TEXT(E63,"0,00"),"д."),""),IF(F63&lt;&gt;0,CONCATENATE(" ",TEXT(F63,"0,00"),"ч."),""))</f>
        <v>20,00д.</v>
      </c>
      <c r="E63" s="86">
        <f>SUM(Лист1!G59:G62)</f>
        <v>20</v>
      </c>
      <c r="F63" s="86">
        <f>SUM(Лист1!H59:H62)</f>
        <v>0</v>
      </c>
      <c r="G63" s="57"/>
      <c r="H63" s="57"/>
      <c r="I63" s="59"/>
      <c r="J63" s="57">
        <f>SUM(Лист1!P59:P62)</f>
        <v>363.64</v>
      </c>
      <c r="K63" s="58" t="str">
        <f>CONCATENATE(IF(L63&lt;&gt;0,CONCATENATE(TEXT(L63,"0,00"),"д."),""),IF(M63&lt;&gt;0,CONCATENATE(" ",TEXT(M63,"0,00"),"ч."),""))</f>
        <v>20,00д.</v>
      </c>
      <c r="L63" s="86">
        <f>SUM(Лист1!N59:N62)</f>
        <v>20</v>
      </c>
      <c r="M63" s="86">
        <f>SUM(Лист1!O59:O62)</f>
        <v>0</v>
      </c>
      <c r="N63" s="57"/>
      <c r="O63" s="57"/>
      <c r="P63" s="59"/>
      <c r="Q63" s="57">
        <f>SUM(Лист1!W59:W62)</f>
        <v>536.36</v>
      </c>
      <c r="R63" s="58" t="str">
        <f>CONCATENATE(IF(S63&lt;&gt;0,CONCATENATE(TEXT(S63,"0,00"),"д."),""),IF(T63&lt;&gt;0,CONCATENATE(" ",TEXT(T63,"0,00"),"ч."),""))</f>
        <v>20,00д.</v>
      </c>
      <c r="S63" s="86">
        <f>SUM(Лист1!U59:U62)</f>
        <v>20</v>
      </c>
      <c r="T63" s="86">
        <f>SUM(Лист1!V59:V62)</f>
        <v>0</v>
      </c>
      <c r="U63" s="57"/>
      <c r="V63" s="57"/>
      <c r="W63" s="59"/>
      <c r="X63" s="57">
        <f>SUM(Лист1!AD59:AD62)</f>
        <v>2950</v>
      </c>
      <c r="Y63" s="58" t="str">
        <f>CONCATENATE(IF(Z63&lt;&gt;0,CONCATENATE(TEXT(Z63,"0,00"),"д."),""),IF(AA63&lt;&gt;0,CONCATENATE(" ",TEXT(AA63,"0,00"),"ч."),""))</f>
        <v>20,00д.</v>
      </c>
      <c r="Z63" s="86">
        <f>SUM(Лист1!AB59:AB62)</f>
        <v>20</v>
      </c>
      <c r="AA63" s="86">
        <f>SUM(Лист1!AC59:AC62)</f>
        <v>0</v>
      </c>
      <c r="AB63" s="57"/>
      <c r="AC63" s="57"/>
      <c r="AD63" s="59"/>
      <c r="AE63" s="57">
        <f>SUM(Лист1!AK59:AK62)</f>
        <v>2750</v>
      </c>
      <c r="AF63" s="58" t="str">
        <f>CONCATENATE(IF(AG63&lt;&gt;0,CONCATENATE(TEXT(AG63,"0,00"),"д."),""),IF(AH63&lt;&gt;0,CONCATENATE(" ",TEXT(AH63,"0,00"),"ч."),""))</f>
        <v>22,00д.</v>
      </c>
      <c r="AG63" s="86">
        <f>SUM(Лист1!AI59:AI62)</f>
        <v>22</v>
      </c>
      <c r="AH63" s="86">
        <f>SUM(Лист1!AJ59:AJ62)</f>
        <v>0</v>
      </c>
      <c r="AI63" s="57"/>
      <c r="AJ63" s="57"/>
      <c r="AK63" s="59"/>
      <c r="AL63" s="57">
        <f>SUM(Лист1!AR59:AR62)</f>
        <v>0</v>
      </c>
      <c r="AM63" s="58" t="str">
        <f>CONCATENATE(IF(AN63&lt;&gt;0,CONCATENATE(TEXT(AN63,"0,00"),"д."),""),IF(AO63&lt;&gt;0,CONCATENATE(" ",TEXT(AO63,"0,00"),"ч."),""))</f>
        <v/>
      </c>
      <c r="AN63" s="86">
        <f>SUM(Лист1!AP59:AP62)</f>
        <v>0</v>
      </c>
      <c r="AO63" s="86">
        <f>SUM(Лист1!AQ59:AQ62)</f>
        <v>0</v>
      </c>
      <c r="AP63" s="57"/>
      <c r="AQ63" s="57"/>
      <c r="AR63" s="59"/>
      <c r="AS63" s="57">
        <f>SUM(Лист1!AY59:AY62)</f>
        <v>955.83</v>
      </c>
      <c r="AT63" s="58" t="str">
        <f>CONCATENATE(IF(AU63&lt;&gt;0,CONCATENATE(TEXT(AU63,"0,00"),"д."),""),IF(AV63&lt;&gt;0,CONCATENATE(" ",TEXT(AV63,"0,00"),"ч."),""))</f>
        <v>2,00д.</v>
      </c>
      <c r="AU63" s="86">
        <f>SUM(Лист1!AW59:AW62)</f>
        <v>2</v>
      </c>
      <c r="AV63" s="86">
        <f>SUM(Лист1!AX59:AX62)</f>
        <v>0</v>
      </c>
      <c r="AW63" s="57"/>
      <c r="AX63" s="57"/>
      <c r="AY63" s="59"/>
      <c r="AZ63" s="57">
        <f>SUM(Лист1!BF59:BF62)</f>
        <v>3740</v>
      </c>
      <c r="BA63" s="58" t="str">
        <f>CONCATENATE(IF(BB63&lt;&gt;0,CONCATENATE(TEXT(BB63,"0,00"),"д."),""),IF(BC63&lt;&gt;0,CONCATENATE(" ",TEXT(BC63,"0,00"),"ч."),""))</f>
        <v/>
      </c>
      <c r="BB63" s="86">
        <f>SUM(Лист1!BD59:BD62)</f>
        <v>0</v>
      </c>
      <c r="BC63" s="86">
        <f>SUM(Лист1!BE59:BE62)</f>
        <v>0</v>
      </c>
      <c r="BD63" s="57"/>
      <c r="BE63" s="57"/>
      <c r="BF63" s="59"/>
      <c r="BG63" s="57">
        <f>SUM(Лист1!BM59:BM62)</f>
        <v>0</v>
      </c>
      <c r="BH63" s="58" t="str">
        <f>CONCATENATE(IF(BI63&lt;&gt;0,CONCATENATE(TEXT(BI63,"0,00"),"д."),""),IF(BJ63&lt;&gt;0,CONCATENATE(" ",TEXT(BJ63,"0,00"),"ч."),""))</f>
        <v/>
      </c>
      <c r="BI63" s="86">
        <f>SUM(Лист1!BK59:BK62)</f>
        <v>0</v>
      </c>
      <c r="BJ63" s="86">
        <f>SUM(Лист1!BL59:BL62)</f>
        <v>0</v>
      </c>
      <c r="BK63" s="57"/>
      <c r="BL63" s="57"/>
      <c r="BM63" s="59"/>
      <c r="BN63" s="57"/>
      <c r="BO63" s="58"/>
      <c r="BP63" s="86"/>
      <c r="BQ63" s="86"/>
      <c r="BR63" s="57"/>
      <c r="BS63" s="57"/>
      <c r="BT63" s="59"/>
      <c r="BU63" s="57">
        <f>SUM(Лист1!CA59:CA62)</f>
        <v>2340.91</v>
      </c>
      <c r="BV63" s="58" t="str">
        <f>CONCATENATE(IF(BW63&lt;&gt;0,CONCATENATE(TEXT(BW63,"0,00"),"д."),""),IF(BX63&lt;&gt;0,CONCATENATE(" ",TEXT(BX63,"0,00"),"ч."),""))</f>
        <v/>
      </c>
      <c r="BW63" s="86">
        <f>SUM(Лист1!BY59:BY62)</f>
        <v>0</v>
      </c>
      <c r="BX63" s="86">
        <f>SUM(Лист1!BZ59:BZ62)</f>
        <v>0</v>
      </c>
      <c r="BY63" s="57"/>
      <c r="BZ63" s="57"/>
      <c r="CA63" s="59"/>
      <c r="CB63" s="57">
        <f>SUM(Лист1!CH59:CH62)</f>
        <v>18636.740000000002</v>
      </c>
      <c r="CC63" s="58" t="str">
        <f>CONCATENATE(IF(CD63&lt;&gt;0,CONCATENATE(TEXT(CD63,"0,00"),"д."),""),IF(CE63&lt;&gt;0,CONCATENATE(" ",TEXT(CE63,"0,00"),"ч."),""))</f>
        <v/>
      </c>
      <c r="CD63" s="86">
        <f>SUM(Лист1!CF59:CF62)</f>
        <v>0</v>
      </c>
      <c r="CE63" s="86">
        <f>SUM(Лист1!CG59:CG62)</f>
        <v>0</v>
      </c>
      <c r="CF63" s="57"/>
      <c r="CG63" s="57"/>
      <c r="CH63" s="59"/>
      <c r="CI63" s="8"/>
      <c r="CJ63" s="19"/>
      <c r="CK63" s="19"/>
      <c r="CL63" s="19"/>
    </row>
    <row r="64" spans="1:90" ht="12.75" customHeight="1" thickBot="1" x14ac:dyDescent="0.25">
      <c r="A64" s="62"/>
      <c r="B64" s="63"/>
      <c r="C64" s="64" t="str">
        <f>IF(OR(ISBLANK($A$1),C63=0),"",CONCATENATE(TEXT(C63/$B$1,"0,00")," ",$A$1))</f>
        <v/>
      </c>
      <c r="D64" s="64"/>
      <c r="E64" s="64"/>
      <c r="F64" s="64"/>
      <c r="G64" s="64"/>
      <c r="H64" s="64"/>
      <c r="I64" s="64" t="str">
        <f>IF(ISBLANK($A$1),"",CONCATENATE(TEXT(I63/$B$1,"0,00")," ",$A$1))</f>
        <v/>
      </c>
      <c r="J64" s="64" t="str">
        <f>IF(OR(ISBLANK($A$1),J63=0),"",CONCATENATE(TEXT(J63/$B$1,"0,00")," ",$A$1))</f>
        <v/>
      </c>
      <c r="K64" s="64"/>
      <c r="L64" s="64"/>
      <c r="M64" s="64"/>
      <c r="N64" s="64"/>
      <c r="O64" s="64"/>
      <c r="P64" s="64" t="str">
        <f>IF(ISBLANK($A$1),"",CONCATENATE(TEXT(P63/$B$1,"0,00")," ",$A$1))</f>
        <v/>
      </c>
      <c r="Q64" s="64" t="str">
        <f>IF(OR(ISBLANK($A$1),Q63=0),"",CONCATENATE(TEXT(Q63/$B$1,"0,00")," ",$A$1))</f>
        <v/>
      </c>
      <c r="R64" s="64"/>
      <c r="S64" s="64"/>
      <c r="T64" s="64"/>
      <c r="U64" s="64"/>
      <c r="V64" s="64"/>
      <c r="W64" s="64" t="str">
        <f>IF(ISBLANK($A$1),"",CONCATENATE(TEXT(W63/$B$1,"0,00")," ",$A$1))</f>
        <v/>
      </c>
      <c r="X64" s="64" t="str">
        <f>IF(OR(ISBLANK($A$1),X63=0),"",CONCATENATE(TEXT(X63/$B$1,"0,00")," ",$A$1))</f>
        <v/>
      </c>
      <c r="Y64" s="64"/>
      <c r="Z64" s="64"/>
      <c r="AA64" s="64"/>
      <c r="AB64" s="64"/>
      <c r="AC64" s="64"/>
      <c r="AD64" s="64" t="str">
        <f>IF(ISBLANK($A$1),"",CONCATENATE(TEXT(AD63/$B$1,"0,00")," ",$A$1))</f>
        <v/>
      </c>
      <c r="AE64" s="64" t="str">
        <f>IF(OR(ISBLANK($A$1),AE63=0),"",CONCATENATE(TEXT(AE63/$B$1,"0,00")," ",$A$1))</f>
        <v/>
      </c>
      <c r="AF64" s="64"/>
      <c r="AG64" s="64"/>
      <c r="AH64" s="64"/>
      <c r="AI64" s="64"/>
      <c r="AJ64" s="64"/>
      <c r="AK64" s="64" t="str">
        <f>IF(ISBLANK($A$1),"",CONCATENATE(TEXT(AK63/$B$1,"0,00")," ",$A$1))</f>
        <v/>
      </c>
      <c r="AL64" s="64" t="str">
        <f>IF(OR(ISBLANK($A$1),AL63=0),"",CONCATENATE(TEXT(AL63/$B$1,"0,00")," ",$A$1))</f>
        <v/>
      </c>
      <c r="AM64" s="64"/>
      <c r="AN64" s="64"/>
      <c r="AO64" s="64"/>
      <c r="AP64" s="64"/>
      <c r="AQ64" s="64"/>
      <c r="AR64" s="64" t="str">
        <f>IF(ISBLANK($A$1),"",CONCATENATE(TEXT(AR63/$B$1,"0,00")," ",$A$1))</f>
        <v/>
      </c>
      <c r="AS64" s="64" t="str">
        <f>IF(OR(ISBLANK($A$1),AS63=0),"",CONCATENATE(TEXT(AS63/$B$1,"0,00")," ",$A$1))</f>
        <v/>
      </c>
      <c r="AT64" s="64"/>
      <c r="AU64" s="64"/>
      <c r="AV64" s="64"/>
      <c r="AW64" s="64"/>
      <c r="AX64" s="64"/>
      <c r="AY64" s="64" t="str">
        <f>IF(ISBLANK($A$1),"",CONCATENATE(TEXT(AY63/$B$1,"0,00")," ",$A$1))</f>
        <v/>
      </c>
      <c r="AZ64" s="64" t="str">
        <f>IF(OR(ISBLANK($A$1),AZ63=0),"",CONCATENATE(TEXT(AZ63/$B$1,"0,00")," ",$A$1))</f>
        <v/>
      </c>
      <c r="BA64" s="64"/>
      <c r="BB64" s="64"/>
      <c r="BC64" s="64"/>
      <c r="BD64" s="64"/>
      <c r="BE64" s="64"/>
      <c r="BF64" s="64" t="str">
        <f>IF(ISBLANK($A$1),"",CONCATENATE(TEXT(BF63/$B$1,"0,00")," ",$A$1))</f>
        <v/>
      </c>
      <c r="BG64" s="64" t="str">
        <f>IF(OR(ISBLANK($A$1),BG63=0),"",CONCATENATE(TEXT(BG63/$B$1,"0,00")," ",$A$1))</f>
        <v/>
      </c>
      <c r="BH64" s="64"/>
      <c r="BI64" s="64"/>
      <c r="BJ64" s="64"/>
      <c r="BK64" s="64"/>
      <c r="BL64" s="64"/>
      <c r="BM64" s="64" t="str">
        <f>IF(ISBLANK($A$1),"",CONCATENATE(TEXT(BM63/$B$1,"0,00")," ",$A$1))</f>
        <v/>
      </c>
      <c r="BN64" s="64"/>
      <c r="BO64" s="64"/>
      <c r="BP64" s="64"/>
      <c r="BQ64" s="64"/>
      <c r="BR64" s="64"/>
      <c r="BS64" s="64"/>
      <c r="BT64" s="64"/>
      <c r="BU64" s="64" t="str">
        <f>IF(OR(ISBLANK($A$1),BU63=0),"",CONCATENATE(TEXT(BU63/$B$1,"0,00")," ",$A$1))</f>
        <v/>
      </c>
      <c r="BV64" s="64"/>
      <c r="BW64" s="64"/>
      <c r="BX64" s="64"/>
      <c r="BY64" s="64"/>
      <c r="BZ64" s="64"/>
      <c r="CA64" s="64" t="str">
        <f>IF(ISBLANK($A$1),"",CONCATENATE(TEXT(CA63/$B$1,"0,00")," ",$A$1))</f>
        <v/>
      </c>
      <c r="CB64" s="64" t="str">
        <f>IF(OR(ISBLANK($A$1),CB63=0),"",CONCATENATE(TEXT(CB63/$B$1,"0,00")," ",$A$1))</f>
        <v/>
      </c>
      <c r="CC64" s="64"/>
      <c r="CD64" s="64"/>
      <c r="CE64" s="64"/>
      <c r="CF64" s="64"/>
      <c r="CG64" s="64"/>
      <c r="CH64" s="64" t="str">
        <f>IF(ISBLANK($A$1),"",CONCATENATE(TEXT(CH63/$B$1,"0,00")," ",$A$1))</f>
        <v/>
      </c>
      <c r="CI64" s="8"/>
      <c r="CJ64" s="19"/>
      <c r="CK64" s="19"/>
      <c r="CL64" s="19"/>
    </row>
    <row r="65" spans="1:90" ht="15.75" customHeight="1" thickBot="1" x14ac:dyDescent="0.25">
      <c r="A65" s="40"/>
      <c r="B65" s="41" t="s">
        <v>208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6"/>
      <c r="CJ65" s="3"/>
      <c r="CK65" s="3"/>
      <c r="CL65" s="3"/>
    </row>
    <row r="66" spans="1:90" ht="15.75" customHeight="1" thickBot="1" x14ac:dyDescent="0.25">
      <c r="A66" s="36" t="s">
        <v>177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8"/>
      <c r="CJ66" s="19"/>
      <c r="CK66" s="19"/>
      <c r="CL66" s="19"/>
    </row>
    <row r="67" spans="1:90" s="49" customFormat="1" ht="26.25" thickBot="1" x14ac:dyDescent="0.25">
      <c r="A67" s="44">
        <v>10</v>
      </c>
      <c r="B67" s="45" t="s">
        <v>185</v>
      </c>
      <c r="C67" s="46">
        <v>4750</v>
      </c>
      <c r="D67" s="47" t="s">
        <v>209</v>
      </c>
      <c r="E67" s="47"/>
      <c r="F67" s="47"/>
      <c r="G67" s="47">
        <v>-3</v>
      </c>
      <c r="H67" s="47"/>
      <c r="I67" s="46">
        <v>-750</v>
      </c>
      <c r="J67" s="46">
        <v>345.45</v>
      </c>
      <c r="K67" s="47" t="s">
        <v>209</v>
      </c>
      <c r="L67" s="47"/>
      <c r="M67" s="47"/>
      <c r="N67" s="47">
        <v>-3</v>
      </c>
      <c r="O67" s="47"/>
      <c r="P67" s="46">
        <v>-54.55</v>
      </c>
      <c r="Q67" s="46">
        <v>509.55</v>
      </c>
      <c r="R67" s="47" t="s">
        <v>209</v>
      </c>
      <c r="S67" s="47"/>
      <c r="T67" s="47"/>
      <c r="U67" s="47">
        <v>-3</v>
      </c>
      <c r="V67" s="47"/>
      <c r="W67" s="46">
        <v>-80.45</v>
      </c>
      <c r="X67" s="46">
        <v>2802.5</v>
      </c>
      <c r="Y67" s="47" t="s">
        <v>209</v>
      </c>
      <c r="Z67" s="47"/>
      <c r="AA67" s="47"/>
      <c r="AB67" s="47">
        <v>-3</v>
      </c>
      <c r="AC67" s="47"/>
      <c r="AD67" s="46">
        <v>-442.5</v>
      </c>
      <c r="AE67" s="46">
        <v>2750</v>
      </c>
      <c r="AF67" s="47" t="s">
        <v>193</v>
      </c>
      <c r="AG67" s="47"/>
      <c r="AH67" s="47"/>
      <c r="AI67" s="47">
        <v>22</v>
      </c>
      <c r="AJ67" s="47"/>
      <c r="AK67" s="46">
        <v>2750</v>
      </c>
      <c r="AL67" s="46">
        <v>1871.1</v>
      </c>
      <c r="AM67" s="47" t="s">
        <v>210</v>
      </c>
      <c r="AN67" s="47"/>
      <c r="AO67" s="47"/>
      <c r="AP67" s="47">
        <v>3</v>
      </c>
      <c r="AQ67" s="47"/>
      <c r="AR67" s="46">
        <v>1871.1</v>
      </c>
      <c r="AS67" s="46"/>
      <c r="AT67" s="47"/>
      <c r="AU67" s="47"/>
      <c r="AV67" s="47"/>
      <c r="AW67" s="47"/>
      <c r="AX67" s="47"/>
      <c r="AY67" s="46"/>
      <c r="AZ67" s="46">
        <v>3400</v>
      </c>
      <c r="BA67" s="47" t="s">
        <v>121</v>
      </c>
      <c r="BB67" s="47"/>
      <c r="BC67" s="47"/>
      <c r="BD67" s="47"/>
      <c r="BE67" s="47"/>
      <c r="BF67" s="46">
        <v>3400</v>
      </c>
      <c r="BG67" s="46"/>
      <c r="BH67" s="47"/>
      <c r="BI67" s="47"/>
      <c r="BJ67" s="47"/>
      <c r="BK67" s="47"/>
      <c r="BL67" s="47"/>
      <c r="BM67" s="46"/>
      <c r="BN67" s="46"/>
      <c r="BO67" s="47"/>
      <c r="BP67" s="47"/>
      <c r="BQ67" s="47"/>
      <c r="BR67" s="47"/>
      <c r="BS67" s="47"/>
      <c r="BT67" s="46"/>
      <c r="BU67" s="46"/>
      <c r="BV67" s="47"/>
      <c r="BW67" s="47"/>
      <c r="BX67" s="47"/>
      <c r="BY67" s="47"/>
      <c r="BZ67" s="47"/>
      <c r="CA67" s="46"/>
      <c r="CB67" s="46">
        <v>16428.599999999999</v>
      </c>
      <c r="CC67" s="47" t="s">
        <v>121</v>
      </c>
      <c r="CD67" s="47"/>
      <c r="CE67" s="47"/>
      <c r="CF67" s="47"/>
      <c r="CG67" s="47"/>
      <c r="CH67" s="46">
        <v>16428.599999999999</v>
      </c>
      <c r="CI67" s="8"/>
    </row>
    <row r="68" spans="1:90" s="19" customFormat="1" hidden="1" x14ac:dyDescent="0.2">
      <c r="A68" s="50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8"/>
    </row>
    <row r="69" spans="1:90" s="19" customFormat="1" ht="13.5" hidden="1" thickBot="1" x14ac:dyDescent="0.25">
      <c r="A69" s="50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8"/>
    </row>
    <row r="70" spans="1:90" ht="12.75" customHeight="1" x14ac:dyDescent="0.2">
      <c r="A70" s="55" t="s">
        <v>121</v>
      </c>
      <c r="B70" s="56" t="s">
        <v>122</v>
      </c>
      <c r="C70" s="57">
        <v>4750</v>
      </c>
      <c r="D70" s="58" t="s">
        <v>209</v>
      </c>
      <c r="E70" s="86"/>
      <c r="F70" s="86"/>
      <c r="G70" s="57">
        <v>-3</v>
      </c>
      <c r="H70" s="57"/>
      <c r="I70" s="59">
        <v>-750</v>
      </c>
      <c r="J70" s="57">
        <v>345.45</v>
      </c>
      <c r="K70" s="58" t="s">
        <v>209</v>
      </c>
      <c r="L70" s="86"/>
      <c r="M70" s="86"/>
      <c r="N70" s="57">
        <v>-3</v>
      </c>
      <c r="O70" s="57"/>
      <c r="P70" s="59">
        <v>-54.55</v>
      </c>
      <c r="Q70" s="57">
        <v>509.55</v>
      </c>
      <c r="R70" s="58" t="s">
        <v>209</v>
      </c>
      <c r="S70" s="86"/>
      <c r="T70" s="86"/>
      <c r="U70" s="57">
        <v>-3</v>
      </c>
      <c r="V70" s="57"/>
      <c r="W70" s="59">
        <v>-80.45</v>
      </c>
      <c r="X70" s="57">
        <v>2802.5</v>
      </c>
      <c r="Y70" s="58" t="s">
        <v>209</v>
      </c>
      <c r="Z70" s="86"/>
      <c r="AA70" s="86"/>
      <c r="AB70" s="57">
        <v>-3</v>
      </c>
      <c r="AC70" s="57"/>
      <c r="AD70" s="59">
        <v>-442.5</v>
      </c>
      <c r="AE70" s="57">
        <v>2750</v>
      </c>
      <c r="AF70" s="58" t="str">
        <f>CONCATENATE(IF(AG70&lt;&gt;0,CONCATENATE(TEXT(AG70,"0,00"),"д."),""),IF(AH70&lt;&gt;0,CONCATENATE(" ",TEXT(AH70,"0,00"),"ч."),""))</f>
        <v>22,00д.</v>
      </c>
      <c r="AG70" s="86">
        <f>SUM(Лист1!AI65:AI69)</f>
        <v>22</v>
      </c>
      <c r="AH70" s="86">
        <f>SUM(Лист1!AJ65:AJ69)</f>
        <v>0</v>
      </c>
      <c r="AI70" s="57"/>
      <c r="AJ70" s="57"/>
      <c r="AK70" s="59"/>
      <c r="AL70" s="57">
        <f>SUM(Лист1!AR65:AR69)</f>
        <v>1871.1</v>
      </c>
      <c r="AM70" s="58" t="str">
        <f>CONCATENATE(IF(AN70&lt;&gt;0,CONCATENATE(TEXT(AN70,"0,00"),"д."),""),IF(AO70&lt;&gt;0,CONCATENATE(" ",TEXT(AO70,"0,00"),"ч."),""))</f>
        <v>3,00д.</v>
      </c>
      <c r="AN70" s="86">
        <f>SUM(Лист1!AP65:AP69)</f>
        <v>3</v>
      </c>
      <c r="AO70" s="86">
        <f>SUM(Лист1!AQ65:AQ69)</f>
        <v>0</v>
      </c>
      <c r="AP70" s="57"/>
      <c r="AQ70" s="57"/>
      <c r="AR70" s="59"/>
      <c r="AS70" s="57">
        <f>SUM(Лист1!AY65:AY69)</f>
        <v>0</v>
      </c>
      <c r="AT70" s="58" t="str">
        <f>CONCATENATE(IF(AU70&lt;&gt;0,CONCATENATE(TEXT(AU70,"0,00"),"д."),""),IF(AV70&lt;&gt;0,CONCATENATE(" ",TEXT(AV70,"0,00"),"ч."),""))</f>
        <v/>
      </c>
      <c r="AU70" s="86">
        <f>SUM(Лист1!AW65:AW69)</f>
        <v>0</v>
      </c>
      <c r="AV70" s="86">
        <f>SUM(Лист1!AX65:AX69)</f>
        <v>0</v>
      </c>
      <c r="AW70" s="57"/>
      <c r="AX70" s="57"/>
      <c r="AY70" s="59"/>
      <c r="AZ70" s="57">
        <f>SUM(Лист1!BF65:BF69)</f>
        <v>3400</v>
      </c>
      <c r="BA70" s="58" t="str">
        <f>CONCATENATE(IF(BB70&lt;&gt;0,CONCATENATE(TEXT(BB70,"0,00"),"д."),""),IF(BC70&lt;&gt;0,CONCATENATE(" ",TEXT(BC70,"0,00"),"ч."),""))</f>
        <v/>
      </c>
      <c r="BB70" s="86">
        <f>SUM(Лист1!BD65:BD69)</f>
        <v>0</v>
      </c>
      <c r="BC70" s="86">
        <f>SUM(Лист1!BE65:BE69)</f>
        <v>0</v>
      </c>
      <c r="BD70" s="57"/>
      <c r="BE70" s="57"/>
      <c r="BF70" s="59"/>
      <c r="BG70" s="57">
        <f>SUM(Лист1!BM65:BM69)</f>
        <v>0</v>
      </c>
      <c r="BH70" s="58" t="str">
        <f>CONCATENATE(IF(BI70&lt;&gt;0,CONCATENATE(TEXT(BI70,"0,00"),"д."),""),IF(BJ70&lt;&gt;0,CONCATENATE(" ",TEXT(BJ70,"0,00"),"ч."),""))</f>
        <v/>
      </c>
      <c r="BI70" s="86">
        <f>SUM(Лист1!BK65:BK69)</f>
        <v>0</v>
      </c>
      <c r="BJ70" s="86">
        <f>SUM(Лист1!BL65:BL69)</f>
        <v>0</v>
      </c>
      <c r="BK70" s="57"/>
      <c r="BL70" s="57"/>
      <c r="BM70" s="59"/>
      <c r="BN70" s="57"/>
      <c r="BO70" s="58"/>
      <c r="BP70" s="86"/>
      <c r="BQ70" s="86"/>
      <c r="BR70" s="57"/>
      <c r="BS70" s="57"/>
      <c r="BT70" s="59"/>
      <c r="BU70" s="57">
        <f>SUM(Лист1!CA65:CA69)</f>
        <v>0</v>
      </c>
      <c r="BV70" s="58" t="str">
        <f>CONCATENATE(IF(BW70&lt;&gt;0,CONCATENATE(TEXT(BW70,"0,00"),"д."),""),IF(BX70&lt;&gt;0,CONCATENATE(" ",TEXT(BX70,"0,00"),"ч."),""))</f>
        <v/>
      </c>
      <c r="BW70" s="86">
        <f>SUM(Лист1!BY65:BY69)</f>
        <v>0</v>
      </c>
      <c r="BX70" s="86">
        <f>SUM(Лист1!BZ65:BZ69)</f>
        <v>0</v>
      </c>
      <c r="BY70" s="57"/>
      <c r="BZ70" s="57"/>
      <c r="CA70" s="59"/>
      <c r="CB70" s="57">
        <f>SUM(Лист1!CH65:CH69)</f>
        <v>16428.599999999999</v>
      </c>
      <c r="CC70" s="58" t="str">
        <f>CONCATENATE(IF(CD70&lt;&gt;0,CONCATENATE(TEXT(CD70,"0,00"),"д."),""),IF(CE70&lt;&gt;0,CONCATENATE(" ",TEXT(CE70,"0,00"),"ч."),""))</f>
        <v/>
      </c>
      <c r="CD70" s="86">
        <f>SUM(Лист1!CF65:CF69)</f>
        <v>0</v>
      </c>
      <c r="CE70" s="86">
        <f>SUM(Лист1!CG65:CG69)</f>
        <v>0</v>
      </c>
      <c r="CF70" s="57"/>
      <c r="CG70" s="57"/>
      <c r="CH70" s="59"/>
      <c r="CI70" s="8"/>
      <c r="CJ70" s="19"/>
      <c r="CK70" s="19"/>
      <c r="CL70" s="19"/>
    </row>
    <row r="71" spans="1:90" ht="12.75" customHeight="1" thickBot="1" x14ac:dyDescent="0.25">
      <c r="A71" s="62"/>
      <c r="B71" s="63"/>
      <c r="C71" s="64" t="str">
        <f>IF(OR(ISBLANK($A$1),C70=0),"",CONCATENATE(TEXT(C70/$B$1,"0,00")," ",$A$1))</f>
        <v/>
      </c>
      <c r="D71" s="64"/>
      <c r="E71" s="64"/>
      <c r="F71" s="64"/>
      <c r="G71" s="64"/>
      <c r="H71" s="64"/>
      <c r="I71" s="64" t="str">
        <f>IF(ISBLANK($A$1),"",CONCATENATE(TEXT(I70/$B$1,"0,00")," ",$A$1))</f>
        <v/>
      </c>
      <c r="J71" s="64" t="str">
        <f>IF(OR(ISBLANK($A$1),J70=0),"",CONCATENATE(TEXT(J70/$B$1,"0,00")," ",$A$1))</f>
        <v/>
      </c>
      <c r="K71" s="64"/>
      <c r="L71" s="64"/>
      <c r="M71" s="64"/>
      <c r="N71" s="64"/>
      <c r="O71" s="64"/>
      <c r="P71" s="64" t="str">
        <f>IF(ISBLANK($A$1),"",CONCATENATE(TEXT(P70/$B$1,"0,00")," ",$A$1))</f>
        <v/>
      </c>
      <c r="Q71" s="64" t="str">
        <f>IF(OR(ISBLANK($A$1),Q70=0),"",CONCATENATE(TEXT(Q70/$B$1,"0,00")," ",$A$1))</f>
        <v/>
      </c>
      <c r="R71" s="64"/>
      <c r="S71" s="64"/>
      <c r="T71" s="64"/>
      <c r="U71" s="64"/>
      <c r="V71" s="64"/>
      <c r="W71" s="64" t="str">
        <f>IF(ISBLANK($A$1),"",CONCATENATE(TEXT(W70/$B$1,"0,00")," ",$A$1))</f>
        <v/>
      </c>
      <c r="X71" s="64" t="str">
        <f>IF(OR(ISBLANK($A$1),X70=0),"",CONCATENATE(TEXT(X70/$B$1,"0,00")," ",$A$1))</f>
        <v/>
      </c>
      <c r="Y71" s="64"/>
      <c r="Z71" s="64"/>
      <c r="AA71" s="64"/>
      <c r="AB71" s="64"/>
      <c r="AC71" s="64"/>
      <c r="AD71" s="64" t="str">
        <f>IF(ISBLANK($A$1),"",CONCATENATE(TEXT(AD70/$B$1,"0,00")," ",$A$1))</f>
        <v/>
      </c>
      <c r="AE71" s="64" t="str">
        <f>IF(OR(ISBLANK($A$1),AE70=0),"",CONCATENATE(TEXT(AE70/$B$1,"0,00")," ",$A$1))</f>
        <v/>
      </c>
      <c r="AF71" s="64"/>
      <c r="AG71" s="64"/>
      <c r="AH71" s="64"/>
      <c r="AI71" s="64"/>
      <c r="AJ71" s="64"/>
      <c r="AK71" s="64" t="str">
        <f>IF(ISBLANK($A$1),"",CONCATENATE(TEXT(AK70/$B$1,"0,00")," ",$A$1))</f>
        <v/>
      </c>
      <c r="AL71" s="64" t="str">
        <f>IF(OR(ISBLANK($A$1),AL70=0),"",CONCATENATE(TEXT(AL70/$B$1,"0,00")," ",$A$1))</f>
        <v/>
      </c>
      <c r="AM71" s="64"/>
      <c r="AN71" s="64"/>
      <c r="AO71" s="64"/>
      <c r="AP71" s="64"/>
      <c r="AQ71" s="64"/>
      <c r="AR71" s="64" t="str">
        <f>IF(ISBLANK($A$1),"",CONCATENATE(TEXT(AR70/$B$1,"0,00")," ",$A$1))</f>
        <v/>
      </c>
      <c r="AS71" s="64" t="str">
        <f>IF(OR(ISBLANK($A$1),AS70=0),"",CONCATENATE(TEXT(AS70/$B$1,"0,00")," ",$A$1))</f>
        <v/>
      </c>
      <c r="AT71" s="64"/>
      <c r="AU71" s="64"/>
      <c r="AV71" s="64"/>
      <c r="AW71" s="64"/>
      <c r="AX71" s="64"/>
      <c r="AY71" s="64" t="str">
        <f>IF(ISBLANK($A$1),"",CONCATENATE(TEXT(AY70/$B$1,"0,00")," ",$A$1))</f>
        <v/>
      </c>
      <c r="AZ71" s="64" t="str">
        <f>IF(OR(ISBLANK($A$1),AZ70=0),"",CONCATENATE(TEXT(AZ70/$B$1,"0,00")," ",$A$1))</f>
        <v/>
      </c>
      <c r="BA71" s="64"/>
      <c r="BB71" s="64"/>
      <c r="BC71" s="64"/>
      <c r="BD71" s="64"/>
      <c r="BE71" s="64"/>
      <c r="BF71" s="64" t="str">
        <f>IF(ISBLANK($A$1),"",CONCATENATE(TEXT(BF70/$B$1,"0,00")," ",$A$1))</f>
        <v/>
      </c>
      <c r="BG71" s="64" t="str">
        <f>IF(OR(ISBLANK($A$1),BG70=0),"",CONCATENATE(TEXT(BG70/$B$1,"0,00")," ",$A$1))</f>
        <v/>
      </c>
      <c r="BH71" s="64"/>
      <c r="BI71" s="64"/>
      <c r="BJ71" s="64"/>
      <c r="BK71" s="64"/>
      <c r="BL71" s="64"/>
      <c r="BM71" s="64" t="str">
        <f>IF(ISBLANK($A$1),"",CONCATENATE(TEXT(BM70/$B$1,"0,00")," ",$A$1))</f>
        <v/>
      </c>
      <c r="BN71" s="64"/>
      <c r="BO71" s="64"/>
      <c r="BP71" s="64"/>
      <c r="BQ71" s="64"/>
      <c r="BR71" s="64"/>
      <c r="BS71" s="64"/>
      <c r="BT71" s="64"/>
      <c r="BU71" s="64" t="str">
        <f>IF(OR(ISBLANK($A$1),BU70=0),"",CONCATENATE(TEXT(BU70/$B$1,"0,00")," ",$A$1))</f>
        <v/>
      </c>
      <c r="BV71" s="64"/>
      <c r="BW71" s="64"/>
      <c r="BX71" s="64"/>
      <c r="BY71" s="64"/>
      <c r="BZ71" s="64"/>
      <c r="CA71" s="64" t="str">
        <f>IF(ISBLANK($A$1),"",CONCATENATE(TEXT(CA70/$B$1,"0,00")," ",$A$1))</f>
        <v/>
      </c>
      <c r="CB71" s="64" t="str">
        <f>IF(OR(ISBLANK($A$1),CB70=0),"",CONCATENATE(TEXT(CB70/$B$1,"0,00")," ",$A$1))</f>
        <v/>
      </c>
      <c r="CC71" s="64"/>
      <c r="CD71" s="64"/>
      <c r="CE71" s="64"/>
      <c r="CF71" s="64"/>
      <c r="CG71" s="64"/>
      <c r="CH71" s="64" t="str">
        <f>IF(ISBLANK($A$1),"",CONCATENATE(TEXT(CH70/$B$1,"0,00")," ",$A$1))</f>
        <v/>
      </c>
      <c r="CI71" s="8"/>
      <c r="CJ71" s="19"/>
      <c r="CK71" s="19"/>
      <c r="CL71" s="19"/>
    </row>
    <row r="72" spans="1:90" ht="15.75" customHeight="1" thickBot="1" x14ac:dyDescent="0.25">
      <c r="A72" s="40"/>
      <c r="B72" s="41" t="s">
        <v>211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6"/>
      <c r="CJ72" s="3"/>
      <c r="CK72" s="3"/>
      <c r="CL72" s="3"/>
    </row>
    <row r="73" spans="1:90" ht="15.75" customHeight="1" thickBot="1" x14ac:dyDescent="0.25">
      <c r="A73" s="36" t="s">
        <v>177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8"/>
      <c r="CJ73" s="19"/>
      <c r="CK73" s="19"/>
      <c r="CL73" s="19"/>
    </row>
    <row r="74" spans="1:90" s="49" customFormat="1" ht="13.5" thickBot="1" x14ac:dyDescent="0.25">
      <c r="A74" s="44">
        <v>11</v>
      </c>
      <c r="B74" s="45" t="s">
        <v>185</v>
      </c>
      <c r="C74" s="46">
        <v>5500</v>
      </c>
      <c r="D74" s="47" t="s">
        <v>186</v>
      </c>
      <c r="E74" s="47"/>
      <c r="F74" s="47"/>
      <c r="G74" s="47">
        <v>21</v>
      </c>
      <c r="H74" s="47"/>
      <c r="I74" s="46">
        <v>5500</v>
      </c>
      <c r="J74" s="46">
        <v>400</v>
      </c>
      <c r="K74" s="47" t="s">
        <v>186</v>
      </c>
      <c r="L74" s="47"/>
      <c r="M74" s="47"/>
      <c r="N74" s="47">
        <v>21</v>
      </c>
      <c r="O74" s="47"/>
      <c r="P74" s="46">
        <v>400</v>
      </c>
      <c r="Q74" s="46">
        <v>590</v>
      </c>
      <c r="R74" s="47" t="s">
        <v>186</v>
      </c>
      <c r="S74" s="47"/>
      <c r="T74" s="47"/>
      <c r="U74" s="47">
        <v>21</v>
      </c>
      <c r="V74" s="47"/>
      <c r="W74" s="46">
        <v>590</v>
      </c>
      <c r="X74" s="46">
        <v>3245</v>
      </c>
      <c r="Y74" s="47" t="s">
        <v>186</v>
      </c>
      <c r="Z74" s="47"/>
      <c r="AA74" s="47"/>
      <c r="AB74" s="47">
        <v>21</v>
      </c>
      <c r="AC74" s="47"/>
      <c r="AD74" s="46">
        <v>3245</v>
      </c>
      <c r="AE74" s="46">
        <v>1650</v>
      </c>
      <c r="AF74" s="47" t="s">
        <v>186</v>
      </c>
      <c r="AG74" s="47"/>
      <c r="AH74" s="47"/>
      <c r="AI74" s="47">
        <v>21</v>
      </c>
      <c r="AJ74" s="47"/>
      <c r="AK74" s="46">
        <v>1650</v>
      </c>
      <c r="AL74" s="46"/>
      <c r="AM74" s="47"/>
      <c r="AN74" s="47"/>
      <c r="AO74" s="47"/>
      <c r="AP74" s="47"/>
      <c r="AQ74" s="47"/>
      <c r="AR74" s="46"/>
      <c r="AS74" s="46"/>
      <c r="AT74" s="47"/>
      <c r="AU74" s="47"/>
      <c r="AV74" s="47"/>
      <c r="AW74" s="47"/>
      <c r="AX74" s="47"/>
      <c r="AY74" s="46"/>
      <c r="AZ74" s="46">
        <v>4400</v>
      </c>
      <c r="BA74" s="47" t="s">
        <v>121</v>
      </c>
      <c r="BB74" s="47"/>
      <c r="BC74" s="47"/>
      <c r="BD74" s="47"/>
      <c r="BE74" s="47"/>
      <c r="BF74" s="46">
        <v>4400</v>
      </c>
      <c r="BG74" s="46"/>
      <c r="BH74" s="47"/>
      <c r="BI74" s="47"/>
      <c r="BJ74" s="47"/>
      <c r="BK74" s="47"/>
      <c r="BL74" s="47"/>
      <c r="BM74" s="46"/>
      <c r="BN74" s="46">
        <v>5500</v>
      </c>
      <c r="BO74" s="47" t="s">
        <v>186</v>
      </c>
      <c r="BP74" s="47"/>
      <c r="BQ74" s="47"/>
      <c r="BR74" s="47">
        <v>21</v>
      </c>
      <c r="BS74" s="47"/>
      <c r="BT74" s="46">
        <v>5500</v>
      </c>
      <c r="BU74" s="46">
        <v>2575</v>
      </c>
      <c r="BV74" s="47" t="s">
        <v>121</v>
      </c>
      <c r="BW74" s="47"/>
      <c r="BX74" s="47"/>
      <c r="BY74" s="47"/>
      <c r="BZ74" s="47"/>
      <c r="CA74" s="46">
        <v>2575</v>
      </c>
      <c r="CB74" s="46">
        <v>23860</v>
      </c>
      <c r="CC74" s="47" t="s">
        <v>121</v>
      </c>
      <c r="CD74" s="47"/>
      <c r="CE74" s="47"/>
      <c r="CF74" s="47"/>
      <c r="CG74" s="47"/>
      <c r="CH74" s="46">
        <v>23860</v>
      </c>
      <c r="CI74" s="8"/>
    </row>
    <row r="75" spans="1:90" s="19" customFormat="1" ht="13.5" hidden="1" thickBot="1" x14ac:dyDescent="0.25">
      <c r="A75" s="50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8"/>
    </row>
    <row r="76" spans="1:90" ht="12.75" customHeight="1" x14ac:dyDescent="0.2">
      <c r="A76" s="55" t="s">
        <v>121</v>
      </c>
      <c r="B76" s="56" t="s">
        <v>122</v>
      </c>
      <c r="C76" s="57">
        <f>SUM(Лист1!I72:I75)</f>
        <v>5500</v>
      </c>
      <c r="D76" s="58" t="str">
        <f>CONCATENATE(IF(E76&lt;&gt;0,CONCATENATE(TEXT(E76,"0,00"),"д."),""),IF(F76&lt;&gt;0,CONCATENATE(" ",TEXT(F76,"0,00"),"ч."),""))</f>
        <v>21,00д.</v>
      </c>
      <c r="E76" s="86">
        <f>SUM(Лист1!G72:G75)</f>
        <v>21</v>
      </c>
      <c r="F76" s="86">
        <f>SUM(Лист1!H72:H75)</f>
        <v>0</v>
      </c>
      <c r="G76" s="57"/>
      <c r="H76" s="57"/>
      <c r="I76" s="59"/>
      <c r="J76" s="57">
        <f>SUM(Лист1!P72:P75)</f>
        <v>400</v>
      </c>
      <c r="K76" s="58" t="str">
        <f>CONCATENATE(IF(L76&lt;&gt;0,CONCATENATE(TEXT(L76,"0,00"),"д."),""),IF(M76&lt;&gt;0,CONCATENATE(" ",TEXT(M76,"0,00"),"ч."),""))</f>
        <v>21,00д.</v>
      </c>
      <c r="L76" s="86">
        <f>SUM(Лист1!N72:N75)</f>
        <v>21</v>
      </c>
      <c r="M76" s="86">
        <f>SUM(Лист1!O72:O75)</f>
        <v>0</v>
      </c>
      <c r="N76" s="57"/>
      <c r="O76" s="57"/>
      <c r="P76" s="59"/>
      <c r="Q76" s="57">
        <f>SUM(Лист1!W72:W75)</f>
        <v>590</v>
      </c>
      <c r="R76" s="58" t="str">
        <f>CONCATENATE(IF(S76&lt;&gt;0,CONCATENATE(TEXT(S76,"0,00"),"д."),""),IF(T76&lt;&gt;0,CONCATENATE(" ",TEXT(T76,"0,00"),"ч."),""))</f>
        <v>21,00д.</v>
      </c>
      <c r="S76" s="86">
        <f>SUM(Лист1!U72:U75)</f>
        <v>21</v>
      </c>
      <c r="T76" s="86">
        <f>SUM(Лист1!V72:V75)</f>
        <v>0</v>
      </c>
      <c r="U76" s="57"/>
      <c r="V76" s="57"/>
      <c r="W76" s="59"/>
      <c r="X76" s="57">
        <f>SUM(Лист1!AD72:AD75)</f>
        <v>3245</v>
      </c>
      <c r="Y76" s="58" t="str">
        <f>CONCATENATE(IF(Z76&lt;&gt;0,CONCATENATE(TEXT(Z76,"0,00"),"д."),""),IF(AA76&lt;&gt;0,CONCATENATE(" ",TEXT(AA76,"0,00"),"ч."),""))</f>
        <v>21,00д.</v>
      </c>
      <c r="Z76" s="86">
        <f>SUM(Лист1!AB72:AB75)</f>
        <v>21</v>
      </c>
      <c r="AA76" s="86">
        <f>SUM(Лист1!AC72:AC75)</f>
        <v>0</v>
      </c>
      <c r="AB76" s="57"/>
      <c r="AC76" s="57"/>
      <c r="AD76" s="59"/>
      <c r="AE76" s="57">
        <f>SUM(Лист1!AK72:AK75)</f>
        <v>1650</v>
      </c>
      <c r="AF76" s="58" t="str">
        <f>CONCATENATE(IF(AG76&lt;&gt;0,CONCATENATE(TEXT(AG76,"0,00"),"д."),""),IF(AH76&lt;&gt;0,CONCATENATE(" ",TEXT(AH76,"0,00"),"ч."),""))</f>
        <v>21,00д.</v>
      </c>
      <c r="AG76" s="86">
        <f>SUM(Лист1!AI72:AI75)</f>
        <v>21</v>
      </c>
      <c r="AH76" s="86">
        <f>SUM(Лист1!AJ72:AJ75)</f>
        <v>0</v>
      </c>
      <c r="AI76" s="57"/>
      <c r="AJ76" s="57"/>
      <c r="AK76" s="59"/>
      <c r="AL76" s="57">
        <f>SUM(Лист1!AR72:AR75)</f>
        <v>0</v>
      </c>
      <c r="AM76" s="58" t="str">
        <f>CONCATENATE(IF(AN76&lt;&gt;0,CONCATENATE(TEXT(AN76,"0,00"),"д."),""),IF(AO76&lt;&gt;0,CONCATENATE(" ",TEXT(AO76,"0,00"),"ч."),""))</f>
        <v/>
      </c>
      <c r="AN76" s="86">
        <f>SUM(Лист1!AP72:AP75)</f>
        <v>0</v>
      </c>
      <c r="AO76" s="86">
        <f>SUM(Лист1!AQ72:AQ75)</f>
        <v>0</v>
      </c>
      <c r="AP76" s="57"/>
      <c r="AQ76" s="57"/>
      <c r="AR76" s="59"/>
      <c r="AS76" s="57">
        <f>SUM(Лист1!AY72:AY75)</f>
        <v>0</v>
      </c>
      <c r="AT76" s="58" t="str">
        <f>CONCATENATE(IF(AU76&lt;&gt;0,CONCATENATE(TEXT(AU76,"0,00"),"д."),""),IF(AV76&lt;&gt;0,CONCATENATE(" ",TEXT(AV76,"0,00"),"ч."),""))</f>
        <v/>
      </c>
      <c r="AU76" s="86">
        <f>SUM(Лист1!AW72:AW75)</f>
        <v>0</v>
      </c>
      <c r="AV76" s="86">
        <f>SUM(Лист1!AX72:AX75)</f>
        <v>0</v>
      </c>
      <c r="AW76" s="57"/>
      <c r="AX76" s="57"/>
      <c r="AY76" s="59"/>
      <c r="AZ76" s="57">
        <f>SUM(Лист1!BF72:BF75)</f>
        <v>4400</v>
      </c>
      <c r="BA76" s="58" t="str">
        <f>CONCATENATE(IF(BB76&lt;&gt;0,CONCATENATE(TEXT(BB76,"0,00"),"д."),""),IF(BC76&lt;&gt;0,CONCATENATE(" ",TEXT(BC76,"0,00"),"ч."),""))</f>
        <v/>
      </c>
      <c r="BB76" s="86">
        <f>SUM(Лист1!BD72:BD75)</f>
        <v>0</v>
      </c>
      <c r="BC76" s="86">
        <f>SUM(Лист1!BE72:BE75)</f>
        <v>0</v>
      </c>
      <c r="BD76" s="57"/>
      <c r="BE76" s="57"/>
      <c r="BF76" s="59"/>
      <c r="BG76" s="57">
        <f>SUM(Лист1!BM72:BM75)</f>
        <v>0</v>
      </c>
      <c r="BH76" s="58" t="str">
        <f>CONCATENATE(IF(BI76&lt;&gt;0,CONCATENATE(TEXT(BI76,"0,00"),"д."),""),IF(BJ76&lt;&gt;0,CONCATENATE(" ",TEXT(BJ76,"0,00"),"ч."),""))</f>
        <v/>
      </c>
      <c r="BI76" s="86">
        <f>SUM(Лист1!BK72:BK75)</f>
        <v>0</v>
      </c>
      <c r="BJ76" s="86">
        <f>SUM(Лист1!BL72:BL75)</f>
        <v>0</v>
      </c>
      <c r="BK76" s="57"/>
      <c r="BL76" s="57"/>
      <c r="BM76" s="59"/>
      <c r="BN76" s="57">
        <f>SUM(Лист1!BT72:BT75)</f>
        <v>5500</v>
      </c>
      <c r="BO76" s="58" t="str">
        <f>CONCATENATE(IF(BP76&lt;&gt;0,CONCATENATE(TEXT(BP76,"0,00"),"д."),""),IF(BQ76&lt;&gt;0,CONCATENATE(" ",TEXT(BQ76,"0,00"),"ч."),""))</f>
        <v>21,00д.</v>
      </c>
      <c r="BP76" s="86">
        <f>SUM(Лист1!BR72:BR75)</f>
        <v>21</v>
      </c>
      <c r="BQ76" s="86">
        <f>SUM(Лист1!BS72:BS75)</f>
        <v>0</v>
      </c>
      <c r="BR76" s="57"/>
      <c r="BS76" s="57"/>
      <c r="BT76" s="59"/>
      <c r="BU76" s="57">
        <f>SUM(Лист1!CA72:CA75)</f>
        <v>2575</v>
      </c>
      <c r="BV76" s="58" t="str">
        <f>CONCATENATE(IF(BW76&lt;&gt;0,CONCATENATE(TEXT(BW76,"0,00"),"д."),""),IF(BX76&lt;&gt;0,CONCATENATE(" ",TEXT(BX76,"0,00"),"ч."),""))</f>
        <v/>
      </c>
      <c r="BW76" s="86">
        <f>SUM(Лист1!BY72:BY75)</f>
        <v>0</v>
      </c>
      <c r="BX76" s="86">
        <f>SUM(Лист1!BZ72:BZ75)</f>
        <v>0</v>
      </c>
      <c r="BY76" s="57"/>
      <c r="BZ76" s="57"/>
      <c r="CA76" s="59"/>
      <c r="CB76" s="57">
        <f>SUM(Лист1!CH72:CH75)</f>
        <v>23860</v>
      </c>
      <c r="CC76" s="58" t="str">
        <f>CONCATENATE(IF(CD76&lt;&gt;0,CONCATENATE(TEXT(CD76,"0,00"),"д."),""),IF(CE76&lt;&gt;0,CONCATENATE(" ",TEXT(CE76,"0,00"),"ч."),""))</f>
        <v/>
      </c>
      <c r="CD76" s="86">
        <f>SUM(Лист1!CF72:CF75)</f>
        <v>0</v>
      </c>
      <c r="CE76" s="86">
        <f>SUM(Лист1!CG72:CG75)</f>
        <v>0</v>
      </c>
      <c r="CF76" s="57"/>
      <c r="CG76" s="57"/>
      <c r="CH76" s="59"/>
      <c r="CI76" s="8"/>
      <c r="CJ76" s="19"/>
      <c r="CK76" s="19"/>
      <c r="CL76" s="19"/>
    </row>
    <row r="77" spans="1:90" ht="12.75" customHeight="1" thickBot="1" x14ac:dyDescent="0.25">
      <c r="A77" s="62"/>
      <c r="B77" s="63"/>
      <c r="C77" s="64" t="str">
        <f>IF(OR(ISBLANK($A$1),C76=0),"",CONCATENATE(TEXT(C76/$B$1,"0,00")," ",$A$1))</f>
        <v/>
      </c>
      <c r="D77" s="64"/>
      <c r="E77" s="64"/>
      <c r="F77" s="64"/>
      <c r="G77" s="64"/>
      <c r="H77" s="64"/>
      <c r="I77" s="64" t="str">
        <f>IF(ISBLANK($A$1),"",CONCATENATE(TEXT(I76/$B$1,"0,00")," ",$A$1))</f>
        <v/>
      </c>
      <c r="J77" s="64" t="str">
        <f>IF(OR(ISBLANK($A$1),J76=0),"",CONCATENATE(TEXT(J76/$B$1,"0,00")," ",$A$1))</f>
        <v/>
      </c>
      <c r="K77" s="64"/>
      <c r="L77" s="64"/>
      <c r="M77" s="64"/>
      <c r="N77" s="64"/>
      <c r="O77" s="64"/>
      <c r="P77" s="64" t="str">
        <f>IF(ISBLANK($A$1),"",CONCATENATE(TEXT(P76/$B$1,"0,00")," ",$A$1))</f>
        <v/>
      </c>
      <c r="Q77" s="64" t="str">
        <f>IF(OR(ISBLANK($A$1),Q76=0),"",CONCATENATE(TEXT(Q76/$B$1,"0,00")," ",$A$1))</f>
        <v/>
      </c>
      <c r="R77" s="64"/>
      <c r="S77" s="64"/>
      <c r="T77" s="64"/>
      <c r="U77" s="64"/>
      <c r="V77" s="64"/>
      <c r="W77" s="64" t="str">
        <f>IF(ISBLANK($A$1),"",CONCATENATE(TEXT(W76/$B$1,"0,00")," ",$A$1))</f>
        <v/>
      </c>
      <c r="X77" s="64" t="str">
        <f>IF(OR(ISBLANK($A$1),X76=0),"",CONCATENATE(TEXT(X76/$B$1,"0,00")," ",$A$1))</f>
        <v/>
      </c>
      <c r="Y77" s="64"/>
      <c r="Z77" s="64"/>
      <c r="AA77" s="64"/>
      <c r="AB77" s="64"/>
      <c r="AC77" s="64"/>
      <c r="AD77" s="64" t="str">
        <f>IF(ISBLANK($A$1),"",CONCATENATE(TEXT(AD76/$B$1,"0,00")," ",$A$1))</f>
        <v/>
      </c>
      <c r="AE77" s="64" t="str">
        <f>IF(OR(ISBLANK($A$1),AE76=0),"",CONCATENATE(TEXT(AE76/$B$1,"0,00")," ",$A$1))</f>
        <v/>
      </c>
      <c r="AF77" s="64"/>
      <c r="AG77" s="64"/>
      <c r="AH77" s="64"/>
      <c r="AI77" s="64"/>
      <c r="AJ77" s="64"/>
      <c r="AK77" s="64" t="str">
        <f>IF(ISBLANK($A$1),"",CONCATENATE(TEXT(AK76/$B$1,"0,00")," ",$A$1))</f>
        <v/>
      </c>
      <c r="AL77" s="64" t="str">
        <f>IF(OR(ISBLANK($A$1),AL76=0),"",CONCATENATE(TEXT(AL76/$B$1,"0,00")," ",$A$1))</f>
        <v/>
      </c>
      <c r="AM77" s="64"/>
      <c r="AN77" s="64"/>
      <c r="AO77" s="64"/>
      <c r="AP77" s="64"/>
      <c r="AQ77" s="64"/>
      <c r="AR77" s="64" t="str">
        <f>IF(ISBLANK($A$1),"",CONCATENATE(TEXT(AR76/$B$1,"0,00")," ",$A$1))</f>
        <v/>
      </c>
      <c r="AS77" s="64" t="str">
        <f>IF(OR(ISBLANK($A$1),AS76=0),"",CONCATENATE(TEXT(AS76/$B$1,"0,00")," ",$A$1))</f>
        <v/>
      </c>
      <c r="AT77" s="64"/>
      <c r="AU77" s="64"/>
      <c r="AV77" s="64"/>
      <c r="AW77" s="64"/>
      <c r="AX77" s="64"/>
      <c r="AY77" s="64" t="str">
        <f>IF(ISBLANK($A$1),"",CONCATENATE(TEXT(AY76/$B$1,"0,00")," ",$A$1))</f>
        <v/>
      </c>
      <c r="AZ77" s="64" t="str">
        <f>IF(OR(ISBLANK($A$1),AZ76=0),"",CONCATENATE(TEXT(AZ76/$B$1,"0,00")," ",$A$1))</f>
        <v/>
      </c>
      <c r="BA77" s="64"/>
      <c r="BB77" s="64"/>
      <c r="BC77" s="64"/>
      <c r="BD77" s="64"/>
      <c r="BE77" s="64"/>
      <c r="BF77" s="64" t="str">
        <f>IF(ISBLANK($A$1),"",CONCATENATE(TEXT(BF76/$B$1,"0,00")," ",$A$1))</f>
        <v/>
      </c>
      <c r="BG77" s="64" t="str">
        <f>IF(OR(ISBLANK($A$1),BG76=0),"",CONCATENATE(TEXT(BG76/$B$1,"0,00")," ",$A$1))</f>
        <v/>
      </c>
      <c r="BH77" s="64"/>
      <c r="BI77" s="64"/>
      <c r="BJ77" s="64"/>
      <c r="BK77" s="64"/>
      <c r="BL77" s="64"/>
      <c r="BM77" s="64" t="str">
        <f>IF(ISBLANK($A$1),"",CONCATENATE(TEXT(BM76/$B$1,"0,00")," ",$A$1))</f>
        <v/>
      </c>
      <c r="BN77" s="64" t="str">
        <f>IF(OR(ISBLANK($A$1),BN76=0),"",CONCATENATE(TEXT(BN76/$B$1,"0,00")," ",$A$1))</f>
        <v/>
      </c>
      <c r="BO77" s="64"/>
      <c r="BP77" s="64"/>
      <c r="BQ77" s="64"/>
      <c r="BR77" s="64"/>
      <c r="BS77" s="64"/>
      <c r="BT77" s="64" t="str">
        <f>IF(ISBLANK($A$1),"",CONCATENATE(TEXT(BT76/$B$1,"0,00")," ",$A$1))</f>
        <v/>
      </c>
      <c r="BU77" s="64" t="str">
        <f>IF(OR(ISBLANK($A$1),BU76=0),"",CONCATENATE(TEXT(BU76/$B$1,"0,00")," ",$A$1))</f>
        <v/>
      </c>
      <c r="BV77" s="64"/>
      <c r="BW77" s="64"/>
      <c r="BX77" s="64"/>
      <c r="BY77" s="64"/>
      <c r="BZ77" s="64"/>
      <c r="CA77" s="64" t="str">
        <f>IF(ISBLANK($A$1),"",CONCATENATE(TEXT(CA76/$B$1,"0,00")," ",$A$1))</f>
        <v/>
      </c>
      <c r="CB77" s="64" t="str">
        <f>IF(OR(ISBLANK($A$1),CB76=0),"",CONCATENATE(TEXT(CB76/$B$1,"0,00")," ",$A$1))</f>
        <v/>
      </c>
      <c r="CC77" s="64"/>
      <c r="CD77" s="64"/>
      <c r="CE77" s="64"/>
      <c r="CF77" s="64"/>
      <c r="CG77" s="64"/>
      <c r="CH77" s="64" t="str">
        <f>IF(ISBLANK($A$1),"",CONCATENATE(TEXT(CH76/$B$1,"0,00")," ",$A$1))</f>
        <v/>
      </c>
      <c r="CI77" s="8"/>
      <c r="CJ77" s="19"/>
      <c r="CK77" s="19"/>
      <c r="CL77" s="19"/>
    </row>
    <row r="78" spans="1:90" ht="15.75" customHeight="1" thickBot="1" x14ac:dyDescent="0.25">
      <c r="A78" s="40"/>
      <c r="B78" s="41" t="s">
        <v>213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6"/>
      <c r="CJ78" s="3"/>
      <c r="CK78" s="3"/>
      <c r="CL78" s="3"/>
    </row>
    <row r="79" spans="1:90" ht="15.75" customHeight="1" thickBot="1" x14ac:dyDescent="0.25">
      <c r="A79" s="36" t="s">
        <v>177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8"/>
      <c r="CJ79" s="19"/>
      <c r="CK79" s="19"/>
      <c r="CL79" s="19"/>
    </row>
    <row r="80" spans="1:90" s="49" customFormat="1" ht="13.5" thickBot="1" x14ac:dyDescent="0.25">
      <c r="A80" s="44">
        <v>12</v>
      </c>
      <c r="B80" s="45" t="s">
        <v>185</v>
      </c>
      <c r="C80" s="46">
        <v>5500</v>
      </c>
      <c r="D80" s="47" t="s">
        <v>193</v>
      </c>
      <c r="E80" s="47"/>
      <c r="F80" s="47"/>
      <c r="G80" s="47">
        <v>22</v>
      </c>
      <c r="H80" s="47"/>
      <c r="I80" s="46">
        <v>5500</v>
      </c>
      <c r="J80" s="46">
        <v>400</v>
      </c>
      <c r="K80" s="47" t="s">
        <v>187</v>
      </c>
      <c r="L80" s="47"/>
      <c r="M80" s="47"/>
      <c r="N80" s="47">
        <v>23</v>
      </c>
      <c r="O80" s="47"/>
      <c r="P80" s="46">
        <v>400</v>
      </c>
      <c r="Q80" s="46">
        <v>590</v>
      </c>
      <c r="R80" s="47" t="s">
        <v>193</v>
      </c>
      <c r="S80" s="47"/>
      <c r="T80" s="47"/>
      <c r="U80" s="47">
        <v>22</v>
      </c>
      <c r="V80" s="47"/>
      <c r="W80" s="46">
        <v>590</v>
      </c>
      <c r="X80" s="46">
        <v>3245</v>
      </c>
      <c r="Y80" s="47" t="s">
        <v>187</v>
      </c>
      <c r="Z80" s="47"/>
      <c r="AA80" s="47"/>
      <c r="AB80" s="47">
        <v>23</v>
      </c>
      <c r="AC80" s="47"/>
      <c r="AD80" s="46">
        <v>3245</v>
      </c>
      <c r="AE80" s="46">
        <v>1100</v>
      </c>
      <c r="AF80" s="47" t="s">
        <v>121</v>
      </c>
      <c r="AG80" s="47"/>
      <c r="AH80" s="47"/>
      <c r="AI80" s="47"/>
      <c r="AJ80" s="47"/>
      <c r="AK80" s="46">
        <v>1100</v>
      </c>
      <c r="AL80" s="46"/>
      <c r="AM80" s="47"/>
      <c r="AN80" s="47"/>
      <c r="AO80" s="47"/>
      <c r="AP80" s="47"/>
      <c r="AQ80" s="47"/>
      <c r="AR80" s="46"/>
      <c r="AS80" s="46"/>
      <c r="AT80" s="47"/>
      <c r="AU80" s="47"/>
      <c r="AV80" s="47"/>
      <c r="AW80" s="47"/>
      <c r="AX80" s="47"/>
      <c r="AY80" s="46"/>
      <c r="AZ80" s="46">
        <v>7150</v>
      </c>
      <c r="BA80" s="47" t="s">
        <v>121</v>
      </c>
      <c r="BB80" s="47"/>
      <c r="BC80" s="47"/>
      <c r="BD80" s="47"/>
      <c r="BE80" s="47"/>
      <c r="BF80" s="46">
        <v>7150</v>
      </c>
      <c r="BG80" s="46"/>
      <c r="BH80" s="47"/>
      <c r="BI80" s="47"/>
      <c r="BJ80" s="47"/>
      <c r="BK80" s="47"/>
      <c r="BL80" s="47"/>
      <c r="BM80" s="46"/>
      <c r="BN80" s="46"/>
      <c r="BO80" s="47"/>
      <c r="BP80" s="47"/>
      <c r="BQ80" s="47"/>
      <c r="BR80" s="47"/>
      <c r="BS80" s="47"/>
      <c r="BT80" s="46"/>
      <c r="BU80" s="46">
        <v>2575</v>
      </c>
      <c r="BV80" s="47" t="s">
        <v>121</v>
      </c>
      <c r="BW80" s="47"/>
      <c r="BX80" s="47"/>
      <c r="BY80" s="47"/>
      <c r="BZ80" s="47"/>
      <c r="CA80" s="46">
        <v>2575</v>
      </c>
      <c r="CB80" s="46">
        <v>20560</v>
      </c>
      <c r="CC80" s="47" t="s">
        <v>121</v>
      </c>
      <c r="CD80" s="47"/>
      <c r="CE80" s="47"/>
      <c r="CF80" s="47"/>
      <c r="CG80" s="47"/>
      <c r="CH80" s="46">
        <v>20560</v>
      </c>
      <c r="CI80" s="8"/>
    </row>
    <row r="81" spans="1:90" s="19" customFormat="1" ht="13.5" hidden="1" thickBot="1" x14ac:dyDescent="0.25">
      <c r="A81" s="50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8"/>
    </row>
    <row r="82" spans="1:90" ht="12.75" customHeight="1" x14ac:dyDescent="0.2">
      <c r="A82" s="55" t="s">
        <v>121</v>
      </c>
      <c r="B82" s="56" t="s">
        <v>122</v>
      </c>
      <c r="C82" s="57">
        <f>SUM(Лист1!I78:I81)</f>
        <v>5500</v>
      </c>
      <c r="D82" s="58" t="str">
        <f>CONCATENATE(IF(E82&lt;&gt;0,CONCATENATE(TEXT(E82,"0,00"),"д."),""),IF(F82&lt;&gt;0,CONCATENATE(" ",TEXT(F82,"0,00"),"ч."),""))</f>
        <v>22,00д.</v>
      </c>
      <c r="E82" s="86">
        <f>SUM(Лист1!G78:G81)</f>
        <v>22</v>
      </c>
      <c r="F82" s="86">
        <f>SUM(Лист1!H78:H81)</f>
        <v>0</v>
      </c>
      <c r="G82" s="57"/>
      <c r="H82" s="57"/>
      <c r="I82" s="59"/>
      <c r="J82" s="57">
        <f>SUM(Лист1!P78:P81)</f>
        <v>400</v>
      </c>
      <c r="K82" s="58" t="str">
        <f>CONCATENATE(IF(L82&lt;&gt;0,CONCATENATE(TEXT(L82,"0,00"),"д."),""),IF(M82&lt;&gt;0,CONCATENATE(" ",TEXT(M82,"0,00"),"ч."),""))</f>
        <v>23,00д.</v>
      </c>
      <c r="L82" s="86">
        <f>SUM(Лист1!N78:N81)</f>
        <v>23</v>
      </c>
      <c r="M82" s="86">
        <f>SUM(Лист1!O78:O81)</f>
        <v>0</v>
      </c>
      <c r="N82" s="57"/>
      <c r="O82" s="57"/>
      <c r="P82" s="59"/>
      <c r="Q82" s="57">
        <f>SUM(Лист1!W78:W81)</f>
        <v>590</v>
      </c>
      <c r="R82" s="58" t="str">
        <f>CONCATENATE(IF(S82&lt;&gt;0,CONCATENATE(TEXT(S82,"0,00"),"д."),""),IF(T82&lt;&gt;0,CONCATENATE(" ",TEXT(T82,"0,00"),"ч."),""))</f>
        <v>22,00д.</v>
      </c>
      <c r="S82" s="86">
        <f>SUM(Лист1!U78:U81)</f>
        <v>22</v>
      </c>
      <c r="T82" s="86">
        <f>SUM(Лист1!V78:V81)</f>
        <v>0</v>
      </c>
      <c r="U82" s="57"/>
      <c r="V82" s="57"/>
      <c r="W82" s="59"/>
      <c r="X82" s="57">
        <f>SUM(Лист1!AD78:AD81)</f>
        <v>3245</v>
      </c>
      <c r="Y82" s="58" t="str">
        <f>CONCATENATE(IF(Z82&lt;&gt;0,CONCATENATE(TEXT(Z82,"0,00"),"д."),""),IF(AA82&lt;&gt;0,CONCATENATE(" ",TEXT(AA82,"0,00"),"ч."),""))</f>
        <v>23,00д.</v>
      </c>
      <c r="Z82" s="86">
        <f>SUM(Лист1!AB78:AB81)</f>
        <v>23</v>
      </c>
      <c r="AA82" s="86">
        <f>SUM(Лист1!AC78:AC81)</f>
        <v>0</v>
      </c>
      <c r="AB82" s="57"/>
      <c r="AC82" s="57"/>
      <c r="AD82" s="59"/>
      <c r="AE82" s="57">
        <f>SUM(Лист1!AK78:AK81)</f>
        <v>1100</v>
      </c>
      <c r="AF82" s="58" t="str">
        <f>CONCATENATE(IF(AG82&lt;&gt;0,CONCATENATE(TEXT(AG82,"0,00"),"д."),""),IF(AH82&lt;&gt;0,CONCATENATE(" ",TEXT(AH82,"0,00"),"ч."),""))</f>
        <v/>
      </c>
      <c r="AG82" s="86">
        <f>SUM(Лист1!AI78:AI81)</f>
        <v>0</v>
      </c>
      <c r="AH82" s="86">
        <f>SUM(Лист1!AJ78:AJ81)</f>
        <v>0</v>
      </c>
      <c r="AI82" s="57"/>
      <c r="AJ82" s="57"/>
      <c r="AK82" s="59"/>
      <c r="AL82" s="57">
        <f>SUM(Лист1!AR78:AR81)</f>
        <v>0</v>
      </c>
      <c r="AM82" s="58" t="str">
        <f>CONCATENATE(IF(AN82&lt;&gt;0,CONCATENATE(TEXT(AN82,"0,00"),"д."),""),IF(AO82&lt;&gt;0,CONCATENATE(" ",TEXT(AO82,"0,00"),"ч."),""))</f>
        <v/>
      </c>
      <c r="AN82" s="86">
        <f>SUM(Лист1!AP78:AP81)</f>
        <v>0</v>
      </c>
      <c r="AO82" s="86">
        <f>SUM(Лист1!AQ78:AQ81)</f>
        <v>0</v>
      </c>
      <c r="AP82" s="57"/>
      <c r="AQ82" s="57"/>
      <c r="AR82" s="59"/>
      <c r="AS82" s="57">
        <f>SUM(Лист1!AY78:AY81)</f>
        <v>0</v>
      </c>
      <c r="AT82" s="58" t="str">
        <f>CONCATENATE(IF(AU82&lt;&gt;0,CONCATENATE(TEXT(AU82,"0,00"),"д."),""),IF(AV82&lt;&gt;0,CONCATENATE(" ",TEXT(AV82,"0,00"),"ч."),""))</f>
        <v/>
      </c>
      <c r="AU82" s="86">
        <f>SUM(Лист1!AW78:AW81)</f>
        <v>0</v>
      </c>
      <c r="AV82" s="86">
        <f>SUM(Лист1!AX78:AX81)</f>
        <v>0</v>
      </c>
      <c r="AW82" s="57"/>
      <c r="AX82" s="57"/>
      <c r="AY82" s="59"/>
      <c r="AZ82" s="57">
        <f>SUM(Лист1!BF78:BF81)</f>
        <v>7150</v>
      </c>
      <c r="BA82" s="58" t="str">
        <f>CONCATENATE(IF(BB82&lt;&gt;0,CONCATENATE(TEXT(BB82,"0,00"),"д."),""),IF(BC82&lt;&gt;0,CONCATENATE(" ",TEXT(BC82,"0,00"),"ч."),""))</f>
        <v/>
      </c>
      <c r="BB82" s="86">
        <f>SUM(Лист1!BD78:BD81)</f>
        <v>0</v>
      </c>
      <c r="BC82" s="86">
        <f>SUM(Лист1!BE78:BE81)</f>
        <v>0</v>
      </c>
      <c r="BD82" s="57"/>
      <c r="BE82" s="57"/>
      <c r="BF82" s="59"/>
      <c r="BG82" s="57">
        <f>SUM(Лист1!BM78:BM81)</f>
        <v>0</v>
      </c>
      <c r="BH82" s="58" t="str">
        <f>CONCATENATE(IF(BI82&lt;&gt;0,CONCATENATE(TEXT(BI82,"0,00"),"д."),""),IF(BJ82&lt;&gt;0,CONCATENATE(" ",TEXT(BJ82,"0,00"),"ч."),""))</f>
        <v/>
      </c>
      <c r="BI82" s="86">
        <f>SUM(Лист1!BK78:BK81)</f>
        <v>0</v>
      </c>
      <c r="BJ82" s="86">
        <f>SUM(Лист1!BL78:BL81)</f>
        <v>0</v>
      </c>
      <c r="BK82" s="57"/>
      <c r="BL82" s="57"/>
      <c r="BM82" s="59"/>
      <c r="BN82" s="57">
        <f>SUM(Лист1!BT78:BT81)</f>
        <v>0</v>
      </c>
      <c r="BO82" s="58" t="str">
        <f>CONCATENATE(IF(BP82&lt;&gt;0,CONCATENATE(TEXT(BP82,"0,00"),"д."),""),IF(BQ82&lt;&gt;0,CONCATENATE(" ",TEXT(BQ82,"0,00"),"ч."),""))</f>
        <v/>
      </c>
      <c r="BP82" s="86">
        <f>SUM(Лист1!BR78:BR81)</f>
        <v>0</v>
      </c>
      <c r="BQ82" s="86">
        <f>SUM(Лист1!BS78:BS81)</f>
        <v>0</v>
      </c>
      <c r="BR82" s="57"/>
      <c r="BS82" s="57"/>
      <c r="BT82" s="59"/>
      <c r="BU82" s="57">
        <f>SUM(Лист1!CA78:CA81)</f>
        <v>2575</v>
      </c>
      <c r="BV82" s="58" t="str">
        <f>CONCATENATE(IF(BW82&lt;&gt;0,CONCATENATE(TEXT(BW82,"0,00"),"д."),""),IF(BX82&lt;&gt;0,CONCATENATE(" ",TEXT(BX82,"0,00"),"ч."),""))</f>
        <v/>
      </c>
      <c r="BW82" s="86">
        <f>SUM(Лист1!BY78:BY81)</f>
        <v>0</v>
      </c>
      <c r="BX82" s="86">
        <f>SUM(Лист1!BZ78:BZ81)</f>
        <v>0</v>
      </c>
      <c r="BY82" s="57"/>
      <c r="BZ82" s="57"/>
      <c r="CA82" s="59"/>
      <c r="CB82" s="57">
        <f>SUM(Лист1!CH78:CH81)</f>
        <v>20560</v>
      </c>
      <c r="CC82" s="58" t="str">
        <f>CONCATENATE(IF(CD82&lt;&gt;0,CONCATENATE(TEXT(CD82,"0,00"),"д."),""),IF(CE82&lt;&gt;0,CONCATENATE(" ",TEXT(CE82,"0,00"),"ч."),""))</f>
        <v/>
      </c>
      <c r="CD82" s="86">
        <f>SUM(Лист1!CF78:CF81)</f>
        <v>0</v>
      </c>
      <c r="CE82" s="86">
        <f>SUM(Лист1!CG78:CG81)</f>
        <v>0</v>
      </c>
      <c r="CF82" s="57"/>
      <c r="CG82" s="57"/>
      <c r="CH82" s="59"/>
      <c r="CI82" s="8"/>
      <c r="CJ82" s="19"/>
      <c r="CK82" s="19"/>
      <c r="CL82" s="19"/>
    </row>
    <row r="83" spans="1:90" ht="12.75" customHeight="1" thickBot="1" x14ac:dyDescent="0.25">
      <c r="A83" s="62"/>
      <c r="B83" s="63"/>
      <c r="C83" s="64" t="str">
        <f>IF(OR(ISBLANK($A$1),C82=0),"",CONCATENATE(TEXT(C82/$B$1,"0,00")," ",$A$1))</f>
        <v/>
      </c>
      <c r="D83" s="64"/>
      <c r="E83" s="64"/>
      <c r="F83" s="64"/>
      <c r="G83" s="64"/>
      <c r="H83" s="64"/>
      <c r="I83" s="64" t="str">
        <f>IF(ISBLANK($A$1),"",CONCATENATE(TEXT(I82/$B$1,"0,00")," ",$A$1))</f>
        <v/>
      </c>
      <c r="J83" s="64" t="str">
        <f>IF(OR(ISBLANK($A$1),J82=0),"",CONCATENATE(TEXT(J82/$B$1,"0,00")," ",$A$1))</f>
        <v/>
      </c>
      <c r="K83" s="64"/>
      <c r="L83" s="64"/>
      <c r="M83" s="64"/>
      <c r="N83" s="64"/>
      <c r="O83" s="64"/>
      <c r="P83" s="64" t="str">
        <f>IF(ISBLANK($A$1),"",CONCATENATE(TEXT(P82/$B$1,"0,00")," ",$A$1))</f>
        <v/>
      </c>
      <c r="Q83" s="64" t="str">
        <f>IF(OR(ISBLANK($A$1),Q82=0),"",CONCATENATE(TEXT(Q82/$B$1,"0,00")," ",$A$1))</f>
        <v/>
      </c>
      <c r="R83" s="64"/>
      <c r="S83" s="64"/>
      <c r="T83" s="64"/>
      <c r="U83" s="64"/>
      <c r="V83" s="64"/>
      <c r="W83" s="64" t="str">
        <f>IF(ISBLANK($A$1),"",CONCATENATE(TEXT(W82/$B$1,"0,00")," ",$A$1))</f>
        <v/>
      </c>
      <c r="X83" s="64" t="str">
        <f>IF(OR(ISBLANK($A$1),X82=0),"",CONCATENATE(TEXT(X82/$B$1,"0,00")," ",$A$1))</f>
        <v/>
      </c>
      <c r="Y83" s="64"/>
      <c r="Z83" s="64"/>
      <c r="AA83" s="64"/>
      <c r="AB83" s="64"/>
      <c r="AC83" s="64"/>
      <c r="AD83" s="64" t="str">
        <f>IF(ISBLANK($A$1),"",CONCATENATE(TEXT(AD82/$B$1,"0,00")," ",$A$1))</f>
        <v/>
      </c>
      <c r="AE83" s="64" t="str">
        <f>IF(OR(ISBLANK($A$1),AE82=0),"",CONCATENATE(TEXT(AE82/$B$1,"0,00")," ",$A$1))</f>
        <v/>
      </c>
      <c r="AF83" s="64"/>
      <c r="AG83" s="64"/>
      <c r="AH83" s="64"/>
      <c r="AI83" s="64"/>
      <c r="AJ83" s="64"/>
      <c r="AK83" s="64" t="str">
        <f>IF(ISBLANK($A$1),"",CONCATENATE(TEXT(AK82/$B$1,"0,00")," ",$A$1))</f>
        <v/>
      </c>
      <c r="AL83" s="64" t="str">
        <f>IF(OR(ISBLANK($A$1),AL82=0),"",CONCATENATE(TEXT(AL82/$B$1,"0,00")," ",$A$1))</f>
        <v/>
      </c>
      <c r="AM83" s="64"/>
      <c r="AN83" s="64"/>
      <c r="AO83" s="64"/>
      <c r="AP83" s="64"/>
      <c r="AQ83" s="64"/>
      <c r="AR83" s="64" t="str">
        <f>IF(ISBLANK($A$1),"",CONCATENATE(TEXT(AR82/$B$1,"0,00")," ",$A$1))</f>
        <v/>
      </c>
      <c r="AS83" s="64" t="str">
        <f>IF(OR(ISBLANK($A$1),AS82=0),"",CONCATENATE(TEXT(AS82/$B$1,"0,00")," ",$A$1))</f>
        <v/>
      </c>
      <c r="AT83" s="64"/>
      <c r="AU83" s="64"/>
      <c r="AV83" s="64"/>
      <c r="AW83" s="64"/>
      <c r="AX83" s="64"/>
      <c r="AY83" s="64" t="str">
        <f>IF(ISBLANK($A$1),"",CONCATENATE(TEXT(AY82/$B$1,"0,00")," ",$A$1))</f>
        <v/>
      </c>
      <c r="AZ83" s="64" t="str">
        <f>IF(OR(ISBLANK($A$1),AZ82=0),"",CONCATENATE(TEXT(AZ82/$B$1,"0,00")," ",$A$1))</f>
        <v/>
      </c>
      <c r="BA83" s="64"/>
      <c r="BB83" s="64"/>
      <c r="BC83" s="64"/>
      <c r="BD83" s="64"/>
      <c r="BE83" s="64"/>
      <c r="BF83" s="64" t="str">
        <f>IF(ISBLANK($A$1),"",CONCATENATE(TEXT(BF82/$B$1,"0,00")," ",$A$1))</f>
        <v/>
      </c>
      <c r="BG83" s="64" t="str">
        <f>IF(OR(ISBLANK($A$1),BG82=0),"",CONCATENATE(TEXT(BG82/$B$1,"0,00")," ",$A$1))</f>
        <v/>
      </c>
      <c r="BH83" s="64"/>
      <c r="BI83" s="64"/>
      <c r="BJ83" s="64"/>
      <c r="BK83" s="64"/>
      <c r="BL83" s="64"/>
      <c r="BM83" s="64" t="str">
        <f>IF(ISBLANK($A$1),"",CONCATENATE(TEXT(BM82/$B$1,"0,00")," ",$A$1))</f>
        <v/>
      </c>
      <c r="BN83" s="64" t="str">
        <f>IF(OR(ISBLANK($A$1),BN82=0),"",CONCATENATE(TEXT(BN82/$B$1,"0,00")," ",$A$1))</f>
        <v/>
      </c>
      <c r="BO83" s="64"/>
      <c r="BP83" s="64"/>
      <c r="BQ83" s="64"/>
      <c r="BR83" s="64"/>
      <c r="BS83" s="64"/>
      <c r="BT83" s="64" t="str">
        <f>IF(ISBLANK($A$1),"",CONCATENATE(TEXT(BT82/$B$1,"0,00")," ",$A$1))</f>
        <v/>
      </c>
      <c r="BU83" s="64" t="str">
        <f>IF(OR(ISBLANK($A$1),BU82=0),"",CONCATENATE(TEXT(BU82/$B$1,"0,00")," ",$A$1))</f>
        <v/>
      </c>
      <c r="BV83" s="64"/>
      <c r="BW83" s="64"/>
      <c r="BX83" s="64"/>
      <c r="BY83" s="64"/>
      <c r="BZ83" s="64"/>
      <c r="CA83" s="64" t="str">
        <f>IF(ISBLANK($A$1),"",CONCATENATE(TEXT(CA82/$B$1,"0,00")," ",$A$1))</f>
        <v/>
      </c>
      <c r="CB83" s="64" t="str">
        <f>IF(OR(ISBLANK($A$1),CB82=0),"",CONCATENATE(TEXT(CB82/$B$1,"0,00")," ",$A$1))</f>
        <v/>
      </c>
      <c r="CC83" s="64"/>
      <c r="CD83" s="64"/>
      <c r="CE83" s="64"/>
      <c r="CF83" s="64"/>
      <c r="CG83" s="64"/>
      <c r="CH83" s="64" t="str">
        <f>IF(ISBLANK($A$1),"",CONCATENATE(TEXT(CH82/$B$1,"0,00")," ",$A$1))</f>
        <v/>
      </c>
      <c r="CI83" s="8"/>
      <c r="CJ83" s="19"/>
      <c r="CK83" s="19"/>
      <c r="CL83" s="19"/>
    </row>
    <row r="84" spans="1:90" ht="12.75" hidden="1" customHeight="1" x14ac:dyDescent="0.2">
      <c r="A84" s="19"/>
      <c r="B84" s="8"/>
      <c r="C84" s="20"/>
      <c r="D84" s="20" t="s">
        <v>214</v>
      </c>
      <c r="E84" s="20"/>
      <c r="F84" s="20"/>
      <c r="G84" s="20"/>
      <c r="H84" s="20"/>
      <c r="I84" s="8"/>
      <c r="J84" s="20"/>
      <c r="K84" s="20" t="s">
        <v>214</v>
      </c>
      <c r="L84" s="20"/>
      <c r="M84" s="20"/>
      <c r="N84" s="20"/>
      <c r="O84" s="20"/>
      <c r="P84" s="8"/>
      <c r="Q84" s="20"/>
      <c r="R84" s="20" t="s">
        <v>214</v>
      </c>
      <c r="S84" s="20"/>
      <c r="T84" s="20"/>
      <c r="U84" s="20"/>
      <c r="V84" s="20"/>
      <c r="W84" s="8"/>
      <c r="X84" s="20"/>
      <c r="Y84" s="20" t="s">
        <v>214</v>
      </c>
      <c r="Z84" s="20"/>
      <c r="AA84" s="20"/>
      <c r="AB84" s="20"/>
      <c r="AC84" s="20"/>
      <c r="AD84" s="8"/>
      <c r="AE84" s="20"/>
      <c r="AF84" s="20" t="s">
        <v>214</v>
      </c>
      <c r="AG84" s="20"/>
      <c r="AH84" s="20"/>
      <c r="AI84" s="20"/>
      <c r="AJ84" s="20"/>
      <c r="AK84" s="8"/>
      <c r="AL84" s="20"/>
      <c r="AM84" s="20" t="s">
        <v>214</v>
      </c>
      <c r="AN84" s="20"/>
      <c r="AO84" s="20"/>
      <c r="AP84" s="20"/>
      <c r="AQ84" s="20"/>
      <c r="AR84" s="8"/>
      <c r="AS84" s="20"/>
      <c r="AT84" s="20" t="s">
        <v>214</v>
      </c>
      <c r="AU84" s="20"/>
      <c r="AV84" s="20"/>
      <c r="AW84" s="20"/>
      <c r="AX84" s="20"/>
      <c r="AY84" s="8"/>
      <c r="AZ84" s="20"/>
      <c r="BA84" s="20" t="s">
        <v>214</v>
      </c>
      <c r="BB84" s="20"/>
      <c r="BC84" s="20"/>
      <c r="BD84" s="20"/>
      <c r="BE84" s="20"/>
      <c r="BF84" s="8"/>
      <c r="BG84" s="20"/>
      <c r="BH84" s="20" t="s">
        <v>214</v>
      </c>
      <c r="BI84" s="20"/>
      <c r="BJ84" s="20"/>
      <c r="BK84" s="20"/>
      <c r="BL84" s="20"/>
      <c r="BM84" s="8"/>
      <c r="BN84" s="20"/>
      <c r="BO84" s="20" t="s">
        <v>214</v>
      </c>
      <c r="BP84" s="20"/>
      <c r="BQ84" s="20"/>
      <c r="BR84" s="20"/>
      <c r="BS84" s="20"/>
      <c r="BT84" s="8"/>
      <c r="BU84" s="20"/>
      <c r="BV84" s="20" t="s">
        <v>214</v>
      </c>
      <c r="BW84" s="20"/>
      <c r="BX84" s="20"/>
      <c r="BY84" s="20"/>
      <c r="BZ84" s="20"/>
      <c r="CA84" s="8"/>
      <c r="CB84" s="20"/>
      <c r="CC84" s="20" t="s">
        <v>214</v>
      </c>
      <c r="CD84" s="20"/>
      <c r="CE84" s="20"/>
      <c r="CF84" s="20"/>
      <c r="CG84" s="20"/>
      <c r="CH84" s="8"/>
      <c r="CI84" s="8"/>
      <c r="CJ84" s="19"/>
      <c r="CK84" s="19"/>
      <c r="CL84" s="19"/>
    </row>
    <row r="85" spans="1:90" s="19" customFormat="1" x14ac:dyDescent="0.2">
      <c r="B85" s="8"/>
      <c r="C85" s="20"/>
      <c r="D85" s="20"/>
      <c r="E85" s="20"/>
      <c r="F85" s="20"/>
      <c r="G85" s="20"/>
      <c r="H85" s="20"/>
      <c r="I85" s="8"/>
      <c r="J85" s="8"/>
      <c r="K85" s="8"/>
      <c r="L85" s="8"/>
      <c r="M85" s="8"/>
    </row>
    <row r="86" spans="1:90" ht="12.75" customHeight="1" x14ac:dyDescent="0.2">
      <c r="A86" s="72" t="str">
        <f>CHAR(160)</f>
        <v> </v>
      </c>
      <c r="B86" s="73"/>
      <c r="C86" s="74"/>
      <c r="D86" s="74"/>
      <c r="E86" s="74"/>
      <c r="F86" s="74"/>
      <c r="G86" s="74"/>
      <c r="H86" s="74"/>
      <c r="I86" s="73"/>
      <c r="J86" s="73"/>
      <c r="K86" s="73"/>
      <c r="L86" s="73"/>
      <c r="M86" s="75"/>
      <c r="N86" s="76"/>
      <c r="O86" s="76"/>
      <c r="P86" s="76"/>
    </row>
  </sheetData>
  <mergeCells count="1">
    <mergeCell ref="A2:CB2"/>
  </mergeCells>
  <pageMargins left="0.39374999999999999" right="0.39374999999999999" top="0.78749999999999998" bottom="0.78749999999999998" header="0.51180555555555551" footer="0.51180555555555551"/>
  <pageSetup paperSize="9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3"/>
  <sheetViews>
    <sheetView topLeftCell="A64" workbookViewId="0">
      <selection activeCell="E87" sqref="E87"/>
    </sheetView>
  </sheetViews>
  <sheetFormatPr defaultRowHeight="12.75" x14ac:dyDescent="0.2"/>
  <cols>
    <col min="1" max="1" width="3" style="1" customWidth="1"/>
    <col min="2" max="2" width="9.140625" style="1"/>
    <col min="3" max="3" width="3" style="1" customWidth="1"/>
    <col min="4" max="4" width="13.28515625" style="1" customWidth="1"/>
    <col min="5" max="5" width="73.85546875" style="2" customWidth="1"/>
    <col min="6" max="6" width="25" style="1" customWidth="1"/>
    <col min="7" max="16384" width="9.140625" style="1"/>
  </cols>
  <sheetData>
    <row r="1" spans="1:256" x14ac:dyDescent="0.2">
      <c r="B1" s="1" t="s">
        <v>0</v>
      </c>
      <c r="D1" s="1" t="s">
        <v>1</v>
      </c>
      <c r="E1" s="2" t="s">
        <v>2</v>
      </c>
    </row>
    <row r="2" spans="1:256" x14ac:dyDescent="0.2">
      <c r="A2" s="3"/>
      <c r="B2" s="3" t="s">
        <v>0</v>
      </c>
      <c r="C2" s="3" t="s">
        <v>3</v>
      </c>
      <c r="D2" s="3" t="s">
        <v>4</v>
      </c>
      <c r="E2" s="4" t="s">
        <v>5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x14ac:dyDescent="0.2">
      <c r="A3" s="3"/>
      <c r="B3" s="3" t="s">
        <v>0</v>
      </c>
      <c r="C3" s="3" t="s">
        <v>3</v>
      </c>
      <c r="D3" s="3" t="s">
        <v>6</v>
      </c>
      <c r="E3" s="4" t="s">
        <v>5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8.25" x14ac:dyDescent="0.2">
      <c r="A4" s="3"/>
      <c r="B4" s="3" t="s">
        <v>0</v>
      </c>
      <c r="C4" s="3" t="s">
        <v>7</v>
      </c>
      <c r="D4" s="3" t="s">
        <v>4</v>
      </c>
      <c r="E4" s="4" t="s">
        <v>8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5.5" x14ac:dyDescent="0.2">
      <c r="A5" s="3"/>
      <c r="B5" s="3" t="s">
        <v>0</v>
      </c>
      <c r="C5" s="3" t="s">
        <v>7</v>
      </c>
      <c r="D5" s="3" t="s">
        <v>6</v>
      </c>
      <c r="E5" s="4" t="s">
        <v>9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">
      <c r="A6" s="3"/>
      <c r="B6" s="3" t="s">
        <v>0</v>
      </c>
      <c r="C6" s="3"/>
      <c r="D6" s="3" t="s">
        <v>10</v>
      </c>
      <c r="E6" s="4" t="s">
        <v>11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5.5" x14ac:dyDescent="0.2">
      <c r="B7" s="1" t="s">
        <v>0</v>
      </c>
      <c r="D7" s="1" t="s">
        <v>12</v>
      </c>
      <c r="E7" s="2" t="s">
        <v>13</v>
      </c>
    </row>
    <row r="8" spans="1:256" x14ac:dyDescent="0.2">
      <c r="B8" s="1" t="s">
        <v>0</v>
      </c>
      <c r="C8" s="1" t="s">
        <v>3</v>
      </c>
      <c r="D8" s="1" t="s">
        <v>14</v>
      </c>
      <c r="E8" s="2" t="s">
        <v>5</v>
      </c>
    </row>
    <row r="9" spans="1:256" x14ac:dyDescent="0.2">
      <c r="B9" s="1" t="s">
        <v>0</v>
      </c>
      <c r="C9" s="1" t="s">
        <v>3</v>
      </c>
      <c r="D9" s="1" t="s">
        <v>15</v>
      </c>
      <c r="E9" s="2">
        <v>0</v>
      </c>
    </row>
    <row r="10" spans="1:256" x14ac:dyDescent="0.2">
      <c r="B10" s="1" t="s">
        <v>0</v>
      </c>
      <c r="C10" s="1" t="s">
        <v>3</v>
      </c>
      <c r="D10" s="1" t="s">
        <v>16</v>
      </c>
      <c r="E10" s="2">
        <v>0</v>
      </c>
    </row>
    <row r="11" spans="1:256" x14ac:dyDescent="0.2">
      <c r="B11" s="1" t="s">
        <v>0</v>
      </c>
      <c r="C11" s="1" t="s">
        <v>3</v>
      </c>
      <c r="D11" s="1" t="s">
        <v>17</v>
      </c>
      <c r="E11" s="2">
        <v>0</v>
      </c>
    </row>
    <row r="12" spans="1:256" x14ac:dyDescent="0.2">
      <c r="B12" s="1" t="s">
        <v>0</v>
      </c>
      <c r="C12" s="1" t="s">
        <v>3</v>
      </c>
      <c r="D12" s="1" t="s">
        <v>18</v>
      </c>
      <c r="E12" s="2" t="s">
        <v>5</v>
      </c>
    </row>
    <row r="13" spans="1:256" x14ac:dyDescent="0.2">
      <c r="B13" s="1" t="s">
        <v>0</v>
      </c>
      <c r="C13" s="1" t="s">
        <v>7</v>
      </c>
      <c r="D13" s="1" t="s">
        <v>18</v>
      </c>
      <c r="E13" s="2" t="s">
        <v>19</v>
      </c>
    </row>
    <row r="14" spans="1:256" x14ac:dyDescent="0.2">
      <c r="B14" s="1" t="s">
        <v>0</v>
      </c>
      <c r="C14" s="1" t="s">
        <v>3</v>
      </c>
      <c r="D14" s="1" t="s">
        <v>20</v>
      </c>
      <c r="E14" s="2">
        <v>1</v>
      </c>
    </row>
    <row r="15" spans="1:256" x14ac:dyDescent="0.2">
      <c r="B15" s="1" t="s">
        <v>0</v>
      </c>
      <c r="C15" s="1" t="s">
        <v>7</v>
      </c>
      <c r="D15" s="1" t="s">
        <v>20</v>
      </c>
      <c r="E15" s="2" t="s">
        <v>21</v>
      </c>
    </row>
    <row r="16" spans="1:256" x14ac:dyDescent="0.2">
      <c r="B16" s="1" t="s">
        <v>0</v>
      </c>
      <c r="D16" s="1" t="s">
        <v>22</v>
      </c>
      <c r="E16" s="1" t="s">
        <v>20</v>
      </c>
    </row>
    <row r="17" spans="2:5" x14ac:dyDescent="0.2">
      <c r="B17" s="1" t="s">
        <v>0</v>
      </c>
      <c r="D17" s="1" t="s">
        <v>23</v>
      </c>
      <c r="E17" s="2" t="s">
        <v>24</v>
      </c>
    </row>
    <row r="18" spans="2:5" x14ac:dyDescent="0.2">
      <c r="B18" s="1" t="s">
        <v>0</v>
      </c>
      <c r="C18" s="1" t="s">
        <v>3</v>
      </c>
      <c r="D18" s="1" t="s">
        <v>25</v>
      </c>
      <c r="E18" s="2">
        <v>0</v>
      </c>
    </row>
    <row r="19" spans="2:5" x14ac:dyDescent="0.2">
      <c r="B19" s="1" t="s">
        <v>0</v>
      </c>
      <c r="C19" s="1" t="s">
        <v>3</v>
      </c>
      <c r="D19" s="1" t="s">
        <v>26</v>
      </c>
      <c r="E19" s="2">
        <v>0</v>
      </c>
    </row>
    <row r="20" spans="2:5" x14ac:dyDescent="0.2">
      <c r="B20" s="1" t="s">
        <v>0</v>
      </c>
      <c r="C20" s="1" t="s">
        <v>3</v>
      </c>
      <c r="D20" s="1" t="s">
        <v>27</v>
      </c>
      <c r="E20" s="2">
        <v>0</v>
      </c>
    </row>
    <row r="21" spans="2:5" x14ac:dyDescent="0.2">
      <c r="B21" s="1" t="s">
        <v>0</v>
      </c>
      <c r="C21" s="1" t="s">
        <v>3</v>
      </c>
      <c r="D21" s="1" t="s">
        <v>28</v>
      </c>
      <c r="E21" s="2">
        <v>0</v>
      </c>
    </row>
    <row r="23" spans="2:5" ht="25.5" x14ac:dyDescent="0.2">
      <c r="B23" s="1" t="s">
        <v>29</v>
      </c>
      <c r="D23" s="1" t="s">
        <v>30</v>
      </c>
      <c r="E23" s="2" t="s">
        <v>31</v>
      </c>
    </row>
    <row r="25" spans="2:5" x14ac:dyDescent="0.2">
      <c r="B25" s="1" t="s">
        <v>32</v>
      </c>
      <c r="C25" s="1" t="s">
        <v>7</v>
      </c>
      <c r="D25" s="1" t="s">
        <v>15</v>
      </c>
      <c r="E25" s="2" t="s">
        <v>33</v>
      </c>
    </row>
    <row r="26" spans="2:5" x14ac:dyDescent="0.2">
      <c r="B26" s="1" t="s">
        <v>32</v>
      </c>
      <c r="C26" s="1" t="s">
        <v>7</v>
      </c>
      <c r="D26" s="1" t="s">
        <v>16</v>
      </c>
      <c r="E26" s="2" t="s">
        <v>34</v>
      </c>
    </row>
    <row r="27" spans="2:5" x14ac:dyDescent="0.2">
      <c r="B27" s="1" t="s">
        <v>32</v>
      </c>
      <c r="C27" s="1" t="s">
        <v>7</v>
      </c>
      <c r="D27" s="1" t="s">
        <v>16</v>
      </c>
      <c r="E27" s="2" t="s">
        <v>35</v>
      </c>
    </row>
    <row r="28" spans="2:5" x14ac:dyDescent="0.2">
      <c r="B28" s="1" t="s">
        <v>32</v>
      </c>
      <c r="C28" s="1" t="s">
        <v>7</v>
      </c>
      <c r="D28" s="1" t="s">
        <v>16</v>
      </c>
      <c r="E28" s="2" t="s">
        <v>36</v>
      </c>
    </row>
    <row r="29" spans="2:5" ht="25.5" x14ac:dyDescent="0.2">
      <c r="B29" s="1" t="s">
        <v>32</v>
      </c>
      <c r="C29" s="1" t="s">
        <v>7</v>
      </c>
      <c r="D29" s="1" t="s">
        <v>17</v>
      </c>
      <c r="E29" s="2" t="s">
        <v>37</v>
      </c>
    </row>
    <row r="30" spans="2:5" x14ac:dyDescent="0.2">
      <c r="B30" s="1" t="s">
        <v>32</v>
      </c>
      <c r="C30" s="1" t="s">
        <v>7</v>
      </c>
      <c r="D30" s="1" t="s">
        <v>25</v>
      </c>
      <c r="E30" s="2" t="s">
        <v>38</v>
      </c>
    </row>
    <row r="31" spans="2:5" x14ac:dyDescent="0.2">
      <c r="B31" s="1" t="s">
        <v>32</v>
      </c>
      <c r="C31" s="1" t="s">
        <v>7</v>
      </c>
      <c r="D31" s="1" t="s">
        <v>26</v>
      </c>
      <c r="E31" s="2" t="s">
        <v>39</v>
      </c>
    </row>
    <row r="32" spans="2:5" x14ac:dyDescent="0.2">
      <c r="B32" s="1" t="s">
        <v>32</v>
      </c>
      <c r="C32" s="1" t="s">
        <v>7</v>
      </c>
      <c r="D32" s="1" t="s">
        <v>27</v>
      </c>
      <c r="E32" s="2" t="s">
        <v>40</v>
      </c>
    </row>
    <row r="33" spans="2:6" x14ac:dyDescent="0.2">
      <c r="B33" s="1" t="s">
        <v>32</v>
      </c>
      <c r="C33" s="1" t="s">
        <v>7</v>
      </c>
      <c r="D33" s="1" t="s">
        <v>28</v>
      </c>
      <c r="E33" s="2" t="s">
        <v>41</v>
      </c>
    </row>
    <row r="34" spans="2:6" x14ac:dyDescent="0.2">
      <c r="B34" s="1" t="s">
        <v>32</v>
      </c>
      <c r="C34" s="1" t="s">
        <v>7</v>
      </c>
      <c r="D34" s="1" t="s">
        <v>42</v>
      </c>
      <c r="E34" s="1" t="s">
        <v>43</v>
      </c>
    </row>
    <row r="35" spans="2:6" x14ac:dyDescent="0.2">
      <c r="B35" s="1" t="s">
        <v>32</v>
      </c>
      <c r="C35" s="1" t="s">
        <v>7</v>
      </c>
      <c r="D35" s="1" t="s">
        <v>44</v>
      </c>
      <c r="E35" s="1" t="s">
        <v>45</v>
      </c>
    </row>
    <row r="36" spans="2:6" x14ac:dyDescent="0.2">
      <c r="B36" s="1" t="s">
        <v>32</v>
      </c>
      <c r="C36" s="1" t="s">
        <v>7</v>
      </c>
      <c r="D36" s="1" t="s">
        <v>14</v>
      </c>
      <c r="E36" s="2" t="s">
        <v>46</v>
      </c>
    </row>
    <row r="37" spans="2:6" x14ac:dyDescent="0.2">
      <c r="B37" s="1" t="s">
        <v>32</v>
      </c>
      <c r="D37" s="1" t="s">
        <v>47</v>
      </c>
      <c r="E37" s="2" t="s">
        <v>48</v>
      </c>
    </row>
    <row r="38" spans="2:6" x14ac:dyDescent="0.2">
      <c r="B38" s="1" t="s">
        <v>32</v>
      </c>
      <c r="D38" s="1" t="s">
        <v>49</v>
      </c>
      <c r="E38" s="2" t="s">
        <v>50</v>
      </c>
    </row>
    <row r="39" spans="2:6" x14ac:dyDescent="0.2">
      <c r="B39" s="1" t="s">
        <v>32</v>
      </c>
      <c r="C39" s="1" t="s">
        <v>51</v>
      </c>
      <c r="D39" s="1" t="s">
        <v>52</v>
      </c>
      <c r="E39" s="2" t="s">
        <v>53</v>
      </c>
      <c r="F39" s="5" t="s">
        <v>54</v>
      </c>
    </row>
    <row r="40" spans="2:6" ht="25.5" x14ac:dyDescent="0.2">
      <c r="B40" s="1" t="s">
        <v>32</v>
      </c>
      <c r="C40" s="1" t="s">
        <v>51</v>
      </c>
      <c r="D40" s="1" t="s">
        <v>55</v>
      </c>
      <c r="E40" s="2" t="s">
        <v>56</v>
      </c>
      <c r="F40" s="5" t="s">
        <v>54</v>
      </c>
    </row>
    <row r="41" spans="2:6" x14ac:dyDescent="0.2">
      <c r="B41" s="1" t="s">
        <v>32</v>
      </c>
      <c r="C41" s="1" t="s">
        <v>51</v>
      </c>
      <c r="D41" s="1" t="s">
        <v>57</v>
      </c>
      <c r="E41" s="2" t="s">
        <v>53</v>
      </c>
      <c r="F41" s="5" t="s">
        <v>54</v>
      </c>
    </row>
    <row r="42" spans="2:6" ht="25.5" x14ac:dyDescent="0.2">
      <c r="B42" s="1" t="s">
        <v>32</v>
      </c>
      <c r="C42" s="1" t="s">
        <v>7</v>
      </c>
      <c r="D42" s="1" t="s">
        <v>58</v>
      </c>
      <c r="E42" s="2" t="s">
        <v>59</v>
      </c>
      <c r="F42" s="5"/>
    </row>
    <row r="43" spans="2:6" ht="25.5" x14ac:dyDescent="0.2">
      <c r="B43" s="1" t="s">
        <v>32</v>
      </c>
      <c r="C43" s="1" t="s">
        <v>7</v>
      </c>
      <c r="D43" s="1" t="s">
        <v>60</v>
      </c>
      <c r="E43" s="2" t="s">
        <v>61</v>
      </c>
      <c r="F43" s="5"/>
    </row>
    <row r="44" spans="2:6" x14ac:dyDescent="0.2">
      <c r="B44" s="1" t="s">
        <v>32</v>
      </c>
      <c r="C44" s="1" t="s">
        <v>51</v>
      </c>
      <c r="D44" s="1" t="s">
        <v>62</v>
      </c>
      <c r="E44" s="2" t="s">
        <v>58</v>
      </c>
      <c r="F44" s="5" t="s">
        <v>54</v>
      </c>
    </row>
    <row r="45" spans="2:6" x14ac:dyDescent="0.2">
      <c r="B45" s="1" t="s">
        <v>32</v>
      </c>
      <c r="C45" s="1" t="s">
        <v>51</v>
      </c>
      <c r="D45" s="1" t="s">
        <v>63</v>
      </c>
      <c r="E45" s="2" t="s">
        <v>60</v>
      </c>
      <c r="F45" s="5" t="s">
        <v>54</v>
      </c>
    </row>
    <row r="46" spans="2:6" ht="114.75" x14ac:dyDescent="0.2">
      <c r="B46" s="1" t="s">
        <v>32</v>
      </c>
      <c r="C46" s="1" t="s">
        <v>51</v>
      </c>
      <c r="D46" s="1" t="s">
        <v>64</v>
      </c>
      <c r="E46" s="2" t="s">
        <v>65</v>
      </c>
      <c r="F46" s="5" t="s">
        <v>54</v>
      </c>
    </row>
    <row r="47" spans="2:6" x14ac:dyDescent="0.2">
      <c r="B47" s="1" t="s">
        <v>32</v>
      </c>
      <c r="D47" s="1" t="s">
        <v>66</v>
      </c>
      <c r="E47" s="1" t="s">
        <v>67</v>
      </c>
    </row>
    <row r="48" spans="2:6" ht="25.5" x14ac:dyDescent="0.2">
      <c r="B48" s="1" t="s">
        <v>32</v>
      </c>
      <c r="D48" s="1" t="s">
        <v>68</v>
      </c>
      <c r="E48" s="2" t="s">
        <v>69</v>
      </c>
    </row>
    <row r="49" spans="2:5" x14ac:dyDescent="0.2">
      <c r="B49" s="1" t="s">
        <v>32</v>
      </c>
      <c r="D49" s="1" t="s">
        <v>70</v>
      </c>
      <c r="E49" s="1" t="s">
        <v>71</v>
      </c>
    </row>
    <row r="50" spans="2:5" ht="25.5" x14ac:dyDescent="0.2">
      <c r="B50" s="1" t="s">
        <v>32</v>
      </c>
      <c r="D50" s="1" t="s">
        <v>72</v>
      </c>
      <c r="E50" s="2" t="s">
        <v>73</v>
      </c>
    </row>
    <row r="52" spans="2:5" ht="25.5" x14ac:dyDescent="0.2">
      <c r="B52" s="1" t="s">
        <v>74</v>
      </c>
      <c r="D52" s="1" t="s">
        <v>75</v>
      </c>
      <c r="E52" s="2" t="s">
        <v>76</v>
      </c>
    </row>
    <row r="53" spans="2:5" x14ac:dyDescent="0.2">
      <c r="B53" s="1" t="s">
        <v>74</v>
      </c>
      <c r="C53" s="1" t="s">
        <v>3</v>
      </c>
      <c r="D53" s="1" t="s">
        <v>25</v>
      </c>
      <c r="E53" s="2">
        <v>0</v>
      </c>
    </row>
    <row r="54" spans="2:5" x14ac:dyDescent="0.2">
      <c r="B54" s="1" t="s">
        <v>74</v>
      </c>
      <c r="C54" s="1" t="s">
        <v>3</v>
      </c>
      <c r="D54" s="1" t="s">
        <v>26</v>
      </c>
      <c r="E54" s="2">
        <v>0</v>
      </c>
    </row>
    <row r="56" spans="2:5" x14ac:dyDescent="0.2">
      <c r="B56" s="1" t="s">
        <v>77</v>
      </c>
      <c r="D56" s="1" t="s">
        <v>78</v>
      </c>
      <c r="E56" s="2" t="s">
        <v>79</v>
      </c>
    </row>
    <row r="57" spans="2:5" x14ac:dyDescent="0.2">
      <c r="B57" s="1" t="s">
        <v>77</v>
      </c>
      <c r="C57" s="1" t="s">
        <v>3</v>
      </c>
      <c r="D57" s="1" t="s">
        <v>27</v>
      </c>
      <c r="E57" s="2">
        <v>0</v>
      </c>
    </row>
    <row r="58" spans="2:5" x14ac:dyDescent="0.2">
      <c r="B58" s="1" t="s">
        <v>77</v>
      </c>
      <c r="C58" s="1" t="s">
        <v>3</v>
      </c>
      <c r="D58" s="1" t="s">
        <v>28</v>
      </c>
      <c r="E58" s="2">
        <v>0</v>
      </c>
    </row>
    <row r="60" spans="2:5" x14ac:dyDescent="0.2">
      <c r="B60" s="1" t="s">
        <v>80</v>
      </c>
      <c r="D60" s="1" t="s">
        <v>81</v>
      </c>
      <c r="E60" s="2" t="s">
        <v>5</v>
      </c>
    </row>
    <row r="61" spans="2:5" x14ac:dyDescent="0.2">
      <c r="B61" s="1" t="s">
        <v>80</v>
      </c>
      <c r="C61" s="1" t="s">
        <v>7</v>
      </c>
      <c r="D61" s="1" t="s">
        <v>14</v>
      </c>
      <c r="E61" s="2" t="s">
        <v>5</v>
      </c>
    </row>
    <row r="62" spans="2:5" x14ac:dyDescent="0.2">
      <c r="B62" s="1" t="s">
        <v>80</v>
      </c>
      <c r="C62" s="1" t="s">
        <v>82</v>
      </c>
      <c r="D62" s="1" t="s">
        <v>83</v>
      </c>
      <c r="E62" s="2" t="s">
        <v>84</v>
      </c>
    </row>
    <row r="63" spans="2:5" x14ac:dyDescent="0.2">
      <c r="B63" s="1" t="s">
        <v>80</v>
      </c>
      <c r="C63" s="1" t="s">
        <v>82</v>
      </c>
      <c r="D63" s="1" t="s">
        <v>85</v>
      </c>
      <c r="E63" s="2" t="s">
        <v>86</v>
      </c>
    </row>
    <row r="64" spans="2:5" x14ac:dyDescent="0.2">
      <c r="B64" s="1" t="s">
        <v>80</v>
      </c>
      <c r="C64" s="1" t="s">
        <v>82</v>
      </c>
      <c r="D64" s="1" t="s">
        <v>87</v>
      </c>
      <c r="E64" s="2" t="s">
        <v>88</v>
      </c>
    </row>
    <row r="65" spans="2:5" x14ac:dyDescent="0.2">
      <c r="B65" s="1" t="s">
        <v>80</v>
      </c>
      <c r="D65" s="1" t="s">
        <v>89</v>
      </c>
      <c r="E65" s="1" t="s">
        <v>25</v>
      </c>
    </row>
    <row r="66" spans="2:5" x14ac:dyDescent="0.2">
      <c r="B66" s="1" t="s">
        <v>80</v>
      </c>
      <c r="D66" s="1" t="s">
        <v>90</v>
      </c>
      <c r="E66" s="1" t="s">
        <v>26</v>
      </c>
    </row>
    <row r="68" spans="2:5" x14ac:dyDescent="0.2">
      <c r="B68" s="1" t="s">
        <v>91</v>
      </c>
      <c r="D68" s="1" t="s">
        <v>92</v>
      </c>
      <c r="E68" s="2" t="s">
        <v>5</v>
      </c>
    </row>
    <row r="69" spans="2:5" x14ac:dyDescent="0.2">
      <c r="B69" s="1" t="s">
        <v>91</v>
      </c>
      <c r="C69" s="1" t="s">
        <v>82</v>
      </c>
      <c r="D69" s="1" t="s">
        <v>93</v>
      </c>
      <c r="E69" s="2" t="s">
        <v>84</v>
      </c>
    </row>
    <row r="70" spans="2:5" x14ac:dyDescent="0.2">
      <c r="B70" s="1" t="s">
        <v>91</v>
      </c>
      <c r="C70" s="1" t="s">
        <v>82</v>
      </c>
      <c r="D70" s="1" t="s">
        <v>94</v>
      </c>
      <c r="E70" s="2" t="s">
        <v>86</v>
      </c>
    </row>
    <row r="71" spans="2:5" x14ac:dyDescent="0.2">
      <c r="B71" s="1" t="s">
        <v>91</v>
      </c>
      <c r="C71" s="1" t="s">
        <v>82</v>
      </c>
      <c r="D71" s="1" t="s">
        <v>95</v>
      </c>
      <c r="E71" s="2" t="s">
        <v>88</v>
      </c>
    </row>
    <row r="72" spans="2:5" x14ac:dyDescent="0.2">
      <c r="B72" s="1" t="s">
        <v>91</v>
      </c>
      <c r="D72" s="1" t="s">
        <v>96</v>
      </c>
      <c r="E72" s="2" t="s">
        <v>27</v>
      </c>
    </row>
    <row r="73" spans="2:5" x14ac:dyDescent="0.2">
      <c r="B73" s="1" t="s">
        <v>91</v>
      </c>
      <c r="D73" s="1" t="s">
        <v>97</v>
      </c>
      <c r="E73" s="2" t="s">
        <v>28</v>
      </c>
    </row>
    <row r="75" spans="2:5" x14ac:dyDescent="0.2">
      <c r="B75" s="1" t="s">
        <v>98</v>
      </c>
      <c r="D75" s="1" t="s">
        <v>99</v>
      </c>
      <c r="E75" s="2" t="s">
        <v>5</v>
      </c>
    </row>
    <row r="76" spans="2:5" x14ac:dyDescent="0.2">
      <c r="B76" s="1" t="s">
        <v>98</v>
      </c>
      <c r="C76" s="1" t="s">
        <v>82</v>
      </c>
      <c r="D76" s="1" t="s">
        <v>100</v>
      </c>
      <c r="E76" s="2" t="s">
        <v>84</v>
      </c>
    </row>
    <row r="77" spans="2:5" x14ac:dyDescent="0.2">
      <c r="B77" s="1" t="s">
        <v>98</v>
      </c>
      <c r="C77" s="1" t="s">
        <v>82</v>
      </c>
      <c r="D77" s="1" t="s">
        <v>101</v>
      </c>
      <c r="E77" s="2" t="s">
        <v>86</v>
      </c>
    </row>
    <row r="78" spans="2:5" x14ac:dyDescent="0.2">
      <c r="B78" s="1" t="s">
        <v>98</v>
      </c>
      <c r="C78" s="1" t="s">
        <v>82</v>
      </c>
      <c r="D78" s="1" t="s">
        <v>102</v>
      </c>
      <c r="E78" s="2" t="s">
        <v>88</v>
      </c>
    </row>
    <row r="79" spans="2:5" x14ac:dyDescent="0.2">
      <c r="B79" s="1" t="s">
        <v>98</v>
      </c>
      <c r="D79" s="1" t="s">
        <v>103</v>
      </c>
      <c r="E79" s="2" t="s">
        <v>42</v>
      </c>
    </row>
    <row r="80" spans="2:5" x14ac:dyDescent="0.2">
      <c r="B80" s="1" t="s">
        <v>98</v>
      </c>
      <c r="D80" s="1" t="s">
        <v>104</v>
      </c>
      <c r="E80" s="2" t="s">
        <v>44</v>
      </c>
    </row>
    <row r="81" spans="1:5" x14ac:dyDescent="0.2">
      <c r="B81" s="1" t="s">
        <v>98</v>
      </c>
      <c r="D81" s="1" t="s">
        <v>105</v>
      </c>
      <c r="E81" s="2" t="s">
        <v>106</v>
      </c>
    </row>
    <row r="83" spans="1:5" x14ac:dyDescent="0.2">
      <c r="A83"/>
      <c r="B83" t="s">
        <v>107</v>
      </c>
      <c r="C83" t="s">
        <v>108</v>
      </c>
      <c r="D83" t="s">
        <v>109</v>
      </c>
      <c r="E83" s="4" t="s">
        <v>110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C28" sqref="C28"/>
    </sheetView>
  </sheetViews>
  <sheetFormatPr defaultRowHeight="12.75" x14ac:dyDescent="0.2"/>
  <cols>
    <col min="1" max="1" width="5.85546875" style="3" customWidth="1"/>
    <col min="2" max="2" width="40.7109375" style="6" customWidth="1"/>
    <col min="3" max="8" width="12.7109375" style="7" customWidth="1"/>
    <col min="9" max="9" width="9.140625" style="8"/>
    <col min="10" max="11" width="12.7109375" style="6" customWidth="1"/>
    <col min="12" max="12" width="13.140625" style="6" customWidth="1"/>
    <col min="13" max="13" width="9.140625" style="6"/>
    <col min="14" max="15" width="9.140625" style="3"/>
    <col min="16" max="16" width="8.5703125" style="3" customWidth="1"/>
    <col min="17" max="16384" width="9.140625" style="3"/>
  </cols>
  <sheetData>
    <row r="1" spans="1:14" s="11" customFormat="1" x14ac:dyDescent="0.2">
      <c r="A1" s="9"/>
      <c r="B1" s="10"/>
      <c r="I1" s="12"/>
      <c r="J1" s="12"/>
      <c r="K1" s="12"/>
      <c r="L1" s="12"/>
      <c r="M1" s="12"/>
      <c r="N1" s="12"/>
    </row>
    <row r="2" spans="1:14" s="16" customFormat="1" ht="18.75" x14ac:dyDescent="0.2">
      <c r="A2" s="13" t="s">
        <v>111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1" customFormat="1" x14ac:dyDescent="0.2">
      <c r="A3" s="17" t="s">
        <v>112</v>
      </c>
      <c r="B3" s="18"/>
      <c r="I3" s="17"/>
      <c r="J3" s="17"/>
      <c r="K3" s="17"/>
      <c r="L3" s="17"/>
      <c r="M3" s="17"/>
      <c r="N3" s="17"/>
    </row>
    <row r="4" spans="1:14" s="11" customFormat="1" x14ac:dyDescent="0.2">
      <c r="A4" s="17" t="s">
        <v>113</v>
      </c>
      <c r="B4" s="17"/>
      <c r="I4" s="17"/>
      <c r="J4" s="17"/>
      <c r="K4" s="17"/>
      <c r="L4" s="17"/>
      <c r="M4" s="17"/>
      <c r="N4" s="17"/>
    </row>
    <row r="5" spans="1:14" s="16" customForma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4" s="19" customFormat="1" x14ac:dyDescent="0.2">
      <c r="B6" s="8"/>
      <c r="C6" s="20"/>
      <c r="D6" s="20"/>
      <c r="E6" s="20"/>
      <c r="F6" s="20"/>
      <c r="G6" s="20"/>
      <c r="H6" s="20"/>
      <c r="I6" s="8"/>
      <c r="J6" s="8"/>
      <c r="K6" s="8"/>
      <c r="L6" s="8"/>
      <c r="M6" s="8"/>
    </row>
    <row r="7" spans="1:14" s="19" customFormat="1" ht="26.65" customHeight="1" x14ac:dyDescent="0.2">
      <c r="A7" s="21" t="s">
        <v>114</v>
      </c>
      <c r="B7" s="22" t="s">
        <v>115</v>
      </c>
      <c r="C7" s="23"/>
      <c r="D7" s="24"/>
      <c r="E7" s="25"/>
      <c r="F7" s="26"/>
      <c r="G7" s="26"/>
      <c r="H7" s="26"/>
      <c r="I7" s="27"/>
      <c r="J7" s="22" t="s">
        <v>116</v>
      </c>
      <c r="K7" s="22" t="s">
        <v>117</v>
      </c>
      <c r="L7" s="28" t="s">
        <v>118</v>
      </c>
      <c r="M7" s="8"/>
    </row>
    <row r="8" spans="1:14" s="19" customFormat="1" ht="13.9" customHeight="1" x14ac:dyDescent="0.2">
      <c r="A8" s="29"/>
      <c r="B8" s="30"/>
      <c r="C8" s="30" t="s">
        <v>119</v>
      </c>
      <c r="D8" s="30" t="s">
        <v>120</v>
      </c>
      <c r="E8" s="31"/>
      <c r="F8" s="32"/>
      <c r="G8" s="32"/>
      <c r="H8" s="32"/>
      <c r="I8" s="33"/>
      <c r="J8" s="30"/>
      <c r="K8" s="30"/>
      <c r="L8" s="34"/>
      <c r="M8" s="8"/>
    </row>
    <row r="9" spans="1:14" s="19" customForma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8"/>
    </row>
    <row r="10" spans="1:14" s="19" customFormat="1" ht="15.75" customHeight="1" x14ac:dyDescent="0.2">
      <c r="A10" s="36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/>
      <c r="M10" s="8"/>
    </row>
    <row r="11" spans="1:14" s="19" customFormat="1" x14ac:dyDescent="0.2">
      <c r="A11" s="3"/>
      <c r="B11" s="6"/>
      <c r="C11" s="7"/>
      <c r="D11" s="7"/>
      <c r="E11" s="7"/>
      <c r="F11" s="7"/>
      <c r="G11" s="7"/>
      <c r="H11" s="7"/>
      <c r="I11" s="8"/>
      <c r="J11" s="6"/>
      <c r="K11" s="6"/>
      <c r="L11" s="6"/>
      <c r="M11" s="6"/>
    </row>
    <row r="12" spans="1:14" ht="15.75" customHeight="1" x14ac:dyDescent="0.2">
      <c r="A12" s="40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4" spans="1:14" s="49" customFormat="1" x14ac:dyDescent="0.2">
      <c r="A14" s="44"/>
      <c r="B14" s="45"/>
      <c r="C14" s="46"/>
      <c r="D14" s="47"/>
      <c r="E14" s="47"/>
      <c r="F14" s="47"/>
      <c r="G14" s="47"/>
      <c r="H14" s="47"/>
      <c r="I14" s="46"/>
      <c r="J14" s="46"/>
      <c r="K14" s="46"/>
      <c r="L14" s="48"/>
      <c r="M14" s="8"/>
    </row>
    <row r="15" spans="1:14" s="19" customFormat="1" hidden="1" x14ac:dyDescent="0.2">
      <c r="A15" s="50"/>
      <c r="B15" s="51"/>
      <c r="C15" s="52"/>
      <c r="D15" s="52"/>
      <c r="E15" s="52"/>
      <c r="F15" s="52"/>
      <c r="G15" s="52"/>
      <c r="H15" s="52"/>
      <c r="I15" s="52"/>
      <c r="J15" s="53"/>
      <c r="K15" s="53"/>
      <c r="L15" s="54"/>
      <c r="M15" s="8"/>
    </row>
    <row r="16" spans="1:14" s="19" customFormat="1" x14ac:dyDescent="0.2">
      <c r="B16" s="8"/>
      <c r="C16" s="20"/>
      <c r="D16" s="20"/>
      <c r="E16" s="20"/>
      <c r="F16" s="20"/>
      <c r="G16" s="20"/>
      <c r="H16" s="20"/>
      <c r="I16" s="8"/>
      <c r="J16" s="8"/>
      <c r="K16" s="8"/>
      <c r="L16" s="8"/>
      <c r="M16" s="8"/>
    </row>
    <row r="17" spans="1:17" s="19" customFormat="1" x14ac:dyDescent="0.2">
      <c r="A17" s="55" t="s">
        <v>121</v>
      </c>
      <c r="B17" s="56" t="s">
        <v>122</v>
      </c>
      <c r="C17" s="57"/>
      <c r="D17" s="58" t="str">
        <f>CONCATENATE(IF(E17&lt;&gt;0,CONCATENATE(TEXT(E17,"0,00"),"д."),""),IF(F17&lt;&gt;0,CONCATENATE(" ",TEXT(F17,"0,00"),"ч."),""))</f>
        <v/>
      </c>
      <c r="E17" s="58"/>
      <c r="F17" s="58"/>
      <c r="G17" s="57"/>
      <c r="H17" s="57"/>
      <c r="I17" s="59"/>
      <c r="J17" s="60"/>
      <c r="K17" s="60"/>
      <c r="L17" s="61"/>
      <c r="M17" s="8"/>
    </row>
    <row r="18" spans="1:17" s="19" customFormat="1" x14ac:dyDescent="0.2">
      <c r="A18" s="62"/>
      <c r="B18" s="63"/>
      <c r="C18" s="64" t="str">
        <f>IF(OR(ISBLANK($A$1),C17=0),"",CONCATENATE(TEXT(C17/$B$1,"0,00")," ",$A$1))</f>
        <v/>
      </c>
      <c r="D18" s="64"/>
      <c r="E18" s="64"/>
      <c r="F18" s="64"/>
      <c r="G18" s="64"/>
      <c r="H18" s="64"/>
      <c r="I18" s="64" t="str">
        <f>IF(ISBLANK($A$1),"",CONCATENATE(TEXT(I17/$B$1,"0,00")," ",$A$1))</f>
        <v/>
      </c>
      <c r="J18" s="64" t="str">
        <f>IF(OR(ISBLANK($A$1),J17=0),"",CONCATENATE(TEXT(J17/$B$1,"0,00")," ",$A$1))</f>
        <v/>
      </c>
      <c r="K18" s="64" t="str">
        <f>IF(OR(ISBLANK($A$1),K17=0),"",CONCATENATE(TEXT(K17/$B$1,"0,00")," ",$A$1))</f>
        <v/>
      </c>
      <c r="L18" s="65"/>
      <c r="M18" s="8"/>
    </row>
    <row r="19" spans="1:17" s="19" customFormat="1" x14ac:dyDescent="0.2">
      <c r="B19" s="8"/>
      <c r="C19" s="20"/>
      <c r="D19" s="20"/>
      <c r="E19" s="20"/>
      <c r="F19" s="20"/>
      <c r="G19" s="20"/>
      <c r="H19" s="20"/>
      <c r="I19" s="8"/>
      <c r="J19" s="8"/>
      <c r="K19" s="8"/>
      <c r="L19" s="8"/>
      <c r="M19" s="8"/>
    </row>
    <row r="20" spans="1:17" s="19" customFormat="1" x14ac:dyDescent="0.2">
      <c r="A20" s="21"/>
      <c r="B20" s="56" t="s">
        <v>123</v>
      </c>
      <c r="C20" s="57"/>
      <c r="D20" s="58" t="str">
        <f>CONCATENATE(IF(E20&lt;&gt;0,CONCATENATE(TEXT(E20,"0,00"),"д."),""),IF(F20&lt;&gt;0,CONCATENATE(" ",TEXT(F20,"0,00"),"ч."),""))</f>
        <v/>
      </c>
      <c r="E20" s="58"/>
      <c r="F20" s="58"/>
      <c r="G20" s="57"/>
      <c r="H20" s="57"/>
      <c r="I20" s="66"/>
      <c r="J20" s="60"/>
      <c r="K20" s="60"/>
      <c r="L20" s="67"/>
      <c r="M20" s="8"/>
    </row>
    <row r="21" spans="1:17" s="19" customFormat="1" x14ac:dyDescent="0.2">
      <c r="A21" s="29"/>
      <c r="B21" s="68"/>
      <c r="C21" s="69" t="str">
        <f>IF(OR(ISBLANK($A$1),C20=0),"",CONCATENATE(TEXT(C20/$B$1,"0,00")," ",$A$1))</f>
        <v/>
      </c>
      <c r="D21" s="69"/>
      <c r="E21" s="69"/>
      <c r="F21" s="69"/>
      <c r="G21" s="69"/>
      <c r="H21" s="69"/>
      <c r="I21" s="69" t="str">
        <f>IF(ISBLANK($A$1),"",CONCATENATE(TEXT(I20/$B$1,"0,00")," ",$A$1))</f>
        <v/>
      </c>
      <c r="J21" s="69" t="str">
        <f>IF(OR(ISBLANK($A$1),J20=0),"",CONCATENATE(TEXT(J20/$B$1,"0,00")," ",$A$1))</f>
        <v/>
      </c>
      <c r="K21" s="69" t="str">
        <f>IF(OR(ISBLANK($A$1),K20=0),"",CONCATENATE(TEXT(K20/$B$1,"0,00")," ",$A$1))</f>
        <v/>
      </c>
      <c r="L21" s="70"/>
      <c r="M21" s="8"/>
    </row>
    <row r="22" spans="1:17" s="19" customFormat="1" x14ac:dyDescent="0.2">
      <c r="B22" s="8"/>
      <c r="C22" s="20"/>
      <c r="D22" s="20"/>
      <c r="E22" s="20"/>
      <c r="F22" s="20"/>
      <c r="G22" s="20"/>
      <c r="H22" s="20"/>
      <c r="I22" s="8"/>
      <c r="J22" s="8"/>
      <c r="K22" s="8"/>
      <c r="L22" s="8"/>
      <c r="M22" s="8"/>
    </row>
    <row r="23" spans="1:17" s="19" customFormat="1" x14ac:dyDescent="0.2">
      <c r="A23" s="21"/>
      <c r="B23" s="56" t="s">
        <v>124</v>
      </c>
      <c r="C23" s="57"/>
      <c r="D23" s="58" t="str">
        <f>CONCATENATE(IF(E23&lt;&gt;0,CONCATENATE(TEXT(E23,"0,00"),"д."),""),IF(F23&lt;&gt;0,CONCATENATE(" ",TEXT(F23,"0,00"),"ч."),""))</f>
        <v/>
      </c>
      <c r="E23" s="71"/>
      <c r="F23" s="71"/>
      <c r="G23" s="57"/>
      <c r="H23" s="57"/>
      <c r="I23" s="66"/>
      <c r="J23" s="60"/>
      <c r="K23" s="60"/>
      <c r="L23" s="67"/>
      <c r="M23" s="8"/>
    </row>
    <row r="24" spans="1:17" s="19" customFormat="1" x14ac:dyDescent="0.2">
      <c r="A24" s="29"/>
      <c r="B24" s="68"/>
      <c r="C24" s="69" t="str">
        <f>IF(OR(ISBLANK($A$1),C23=0),"",CONCATENATE(TEXT(C23/$B$1,"0,00")," ",$A$1))</f>
        <v/>
      </c>
      <c r="D24" s="69"/>
      <c r="E24" s="69"/>
      <c r="F24" s="69"/>
      <c r="G24" s="69"/>
      <c r="H24" s="69"/>
      <c r="I24" s="69" t="str">
        <f>IF(ISBLANK($A$1),"",CONCATENATE(TEXT(I23/$B$1,"0,00")," ",$A$1))</f>
        <v/>
      </c>
      <c r="J24" s="69" t="str">
        <f>IF(OR(ISBLANK($A$1),J23=0),"",CONCATENATE(TEXT(J23/$B$1,"0,00")," ",$A$1))</f>
        <v/>
      </c>
      <c r="K24" s="69" t="str">
        <f>IF(OR(ISBLANK($A$1),K23=0),"",CONCATENATE(TEXT(K23/$B$1,"0,00")," ",$A$1))</f>
        <v/>
      </c>
      <c r="L24" s="70"/>
      <c r="M24" s="8"/>
    </row>
    <row r="25" spans="1:17" s="19" customFormat="1" x14ac:dyDescent="0.2">
      <c r="B25" s="8"/>
      <c r="C25" s="20"/>
      <c r="D25" s="20"/>
      <c r="E25" s="20"/>
      <c r="F25" s="20"/>
      <c r="G25" s="20"/>
      <c r="H25" s="20"/>
      <c r="I25" s="8"/>
      <c r="J25" s="8"/>
      <c r="K25" s="8"/>
      <c r="L25" s="8"/>
      <c r="M25" s="8"/>
    </row>
    <row r="26" spans="1:17" s="19" customFormat="1" x14ac:dyDescent="0.2">
      <c r="A26" s="72" t="str">
        <f>CHAR(160)</f>
        <v> </v>
      </c>
      <c r="B26" s="73"/>
      <c r="C26" s="74"/>
      <c r="D26" s="74"/>
      <c r="E26" s="74"/>
      <c r="F26" s="74"/>
      <c r="G26" s="74"/>
      <c r="H26" s="74"/>
      <c r="I26" s="73"/>
      <c r="J26" s="73"/>
      <c r="K26" s="73"/>
      <c r="L26" s="73"/>
      <c r="M26" s="75"/>
      <c r="N26" s="76"/>
      <c r="O26" s="76"/>
      <c r="P26" s="76"/>
      <c r="Q26" s="76"/>
    </row>
    <row r="27" spans="1:17" s="19" customFormat="1" x14ac:dyDescent="0.2">
      <c r="B27" s="8"/>
      <c r="C27" s="20"/>
      <c r="D27" s="20"/>
      <c r="E27" s="20"/>
      <c r="F27" s="20"/>
      <c r="G27" s="20"/>
      <c r="H27" s="20"/>
      <c r="I27" s="8"/>
      <c r="J27" s="8"/>
      <c r="K27" s="8"/>
      <c r="L27" s="8"/>
      <c r="M27" s="8"/>
    </row>
  </sheetData>
  <sheetProtection selectLockedCells="1" selectUnlockedCells="1"/>
  <phoneticPr fontId="0" type="noConversion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33"/>
  <sheetViews>
    <sheetView workbookViewId="0">
      <selection activeCell="A5" sqref="A5"/>
    </sheetView>
  </sheetViews>
  <sheetFormatPr defaultRowHeight="12.75" x14ac:dyDescent="0.2"/>
  <cols>
    <col min="1" max="1" width="12.7109375" style="3" customWidth="1"/>
    <col min="2" max="3" width="9.140625" style="3"/>
    <col min="4" max="4" width="3.85546875" style="3" customWidth="1"/>
    <col min="5" max="5" width="15.85546875" style="3" customWidth="1"/>
    <col min="6" max="16384" width="9.140625" style="3"/>
  </cols>
  <sheetData>
    <row r="2" spans="1:14" x14ac:dyDescent="0.2">
      <c r="A2" s="77" t="s">
        <v>125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4" x14ac:dyDescent="0.2">
      <c r="A3" s="79" t="s">
        <v>126</v>
      </c>
      <c r="B3" s="79" t="s">
        <v>127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4" x14ac:dyDescent="0.2">
      <c r="A4" s="80" t="s">
        <v>128</v>
      </c>
      <c r="B4" s="80" t="s">
        <v>129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x14ac:dyDescent="0.2">
      <c r="A5" s="80" t="s">
        <v>130</v>
      </c>
      <c r="B5" s="80" t="s">
        <v>131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7" spans="1:14" s="76" customFormat="1" x14ac:dyDescent="0.2">
      <c r="A7" s="72" t="s">
        <v>132</v>
      </c>
    </row>
    <row r="8" spans="1:14" x14ac:dyDescent="0.2">
      <c r="A8" s="81"/>
    </row>
    <row r="9" spans="1:14" x14ac:dyDescent="0.2">
      <c r="A9" s="77" t="s">
        <v>133</v>
      </c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4" x14ac:dyDescent="0.2">
      <c r="A10" s="3" t="s">
        <v>134</v>
      </c>
    </row>
    <row r="11" spans="1:14" x14ac:dyDescent="0.2">
      <c r="A11" s="82" t="s">
        <v>135</v>
      </c>
      <c r="B11" s="82" t="s">
        <v>136</v>
      </c>
      <c r="C11" s="82" t="s">
        <v>137</v>
      </c>
      <c r="D11" s="83" t="s">
        <v>138</v>
      </c>
      <c r="E11" s="83" t="s">
        <v>139</v>
      </c>
      <c r="F11" s="84"/>
      <c r="G11" s="84"/>
      <c r="H11" s="84"/>
      <c r="I11" s="84"/>
      <c r="J11" s="84"/>
      <c r="K11" s="84"/>
      <c r="L11" s="84"/>
      <c r="M11" s="84"/>
    </row>
    <row r="12" spans="1:14" x14ac:dyDescent="0.2">
      <c r="A12" s="3" t="s">
        <v>140</v>
      </c>
      <c r="B12" s="3" t="s">
        <v>141</v>
      </c>
      <c r="C12" s="3">
        <v>5</v>
      </c>
      <c r="D12" s="3">
        <v>0</v>
      </c>
      <c r="E12" s="3" t="s">
        <v>142</v>
      </c>
    </row>
    <row r="13" spans="1:14" x14ac:dyDescent="0.2">
      <c r="A13" s="3" t="s">
        <v>143</v>
      </c>
      <c r="B13" s="3" t="s">
        <v>141</v>
      </c>
      <c r="C13" s="3">
        <v>5</v>
      </c>
      <c r="D13" s="3">
        <v>0</v>
      </c>
      <c r="E13" s="3" t="s">
        <v>144</v>
      </c>
    </row>
    <row r="14" spans="1:14" x14ac:dyDescent="0.2">
      <c r="A14" s="3" t="s">
        <v>145</v>
      </c>
      <c r="B14" s="3" t="s">
        <v>141</v>
      </c>
      <c r="C14" s="3">
        <v>15</v>
      </c>
      <c r="D14" s="3">
        <v>0</v>
      </c>
      <c r="E14" s="3" t="s">
        <v>146</v>
      </c>
    </row>
    <row r="15" spans="1:14" x14ac:dyDescent="0.2">
      <c r="A15" s="3" t="s">
        <v>147</v>
      </c>
      <c r="B15" s="3" t="s">
        <v>141</v>
      </c>
      <c r="C15" s="3">
        <v>5</v>
      </c>
      <c r="D15" s="3">
        <v>0</v>
      </c>
      <c r="E15" s="3" t="s">
        <v>148</v>
      </c>
    </row>
    <row r="16" spans="1:14" x14ac:dyDescent="0.2">
      <c r="A16" s="3" t="s">
        <v>149</v>
      </c>
      <c r="B16" s="3" t="s">
        <v>141</v>
      </c>
      <c r="C16" s="3">
        <v>77</v>
      </c>
      <c r="D16" s="3">
        <v>0</v>
      </c>
      <c r="E16" s="3" t="s">
        <v>49</v>
      </c>
    </row>
    <row r="17" spans="1:256" x14ac:dyDescent="0.2">
      <c r="A17" s="3" t="s">
        <v>150</v>
      </c>
      <c r="B17" s="3" t="s">
        <v>151</v>
      </c>
      <c r="C17" s="3">
        <v>8</v>
      </c>
      <c r="D17" s="3">
        <v>0</v>
      </c>
      <c r="E17" s="3" t="s">
        <v>152</v>
      </c>
    </row>
    <row r="18" spans="1:256" x14ac:dyDescent="0.2">
      <c r="A18" s="3" t="s">
        <v>153</v>
      </c>
      <c r="B18" s="3" t="s">
        <v>141</v>
      </c>
      <c r="C18" s="3">
        <v>80</v>
      </c>
      <c r="D18" s="3">
        <v>0</v>
      </c>
      <c r="E18" s="3" t="s">
        <v>154</v>
      </c>
    </row>
    <row r="19" spans="1:256" x14ac:dyDescent="0.2">
      <c r="A19" s="3" t="s">
        <v>155</v>
      </c>
      <c r="B19" s="3" t="s">
        <v>141</v>
      </c>
      <c r="C19" s="3">
        <v>10</v>
      </c>
      <c r="D19" s="3">
        <v>0</v>
      </c>
      <c r="E19" s="3" t="s">
        <v>156</v>
      </c>
    </row>
    <row r="20" spans="1:256" x14ac:dyDescent="0.2">
      <c r="A20" s="3" t="s">
        <v>157</v>
      </c>
      <c r="B20" s="3" t="s">
        <v>141</v>
      </c>
      <c r="C20" s="3">
        <v>5</v>
      </c>
      <c r="D20" s="3">
        <v>0</v>
      </c>
      <c r="E20" s="3" t="s">
        <v>158</v>
      </c>
    </row>
    <row r="21" spans="1:256" x14ac:dyDescent="0.2">
      <c r="A21" s="3" t="s">
        <v>159</v>
      </c>
      <c r="B21" s="3" t="s">
        <v>141</v>
      </c>
      <c r="C21" s="3">
        <v>5</v>
      </c>
      <c r="D21" s="3">
        <v>0</v>
      </c>
      <c r="E21" s="3" t="s">
        <v>160</v>
      </c>
    </row>
    <row r="22" spans="1:256" x14ac:dyDescent="0.2">
      <c r="A22" s="3" t="s">
        <v>161</v>
      </c>
      <c r="B22" s="3" t="s">
        <v>151</v>
      </c>
      <c r="C22" s="3">
        <v>3</v>
      </c>
      <c r="D22" s="3">
        <v>0</v>
      </c>
      <c r="E22" s="3" t="s">
        <v>162</v>
      </c>
    </row>
    <row r="23" spans="1:256" x14ac:dyDescent="0.2">
      <c r="A23" s="3" t="s">
        <v>163</v>
      </c>
      <c r="B23" s="3" t="s">
        <v>141</v>
      </c>
      <c r="C23" s="3">
        <v>80</v>
      </c>
      <c r="D23" s="3">
        <v>0</v>
      </c>
      <c r="E23" s="3" t="s">
        <v>164</v>
      </c>
    </row>
    <row r="24" spans="1:256" x14ac:dyDescent="0.2">
      <c r="A24" s="3" t="s">
        <v>165</v>
      </c>
      <c r="B24" s="3" t="s">
        <v>166</v>
      </c>
      <c r="E24" s="3" t="s">
        <v>167</v>
      </c>
    </row>
    <row r="25" spans="1:256" x14ac:dyDescent="0.2">
      <c r="A25" s="3" t="s">
        <v>168</v>
      </c>
      <c r="B25" s="3" t="s">
        <v>141</v>
      </c>
      <c r="C25" s="3">
        <v>5</v>
      </c>
      <c r="D25" s="3">
        <v>0</v>
      </c>
      <c r="E25" s="3" t="s">
        <v>169</v>
      </c>
    </row>
    <row r="26" spans="1:256" x14ac:dyDescent="0.2">
      <c r="A26" s="85" t="s">
        <v>170</v>
      </c>
      <c r="B26" s="85" t="s">
        <v>141</v>
      </c>
      <c r="C26" s="85">
        <v>5</v>
      </c>
      <c r="D26" s="85">
        <v>0</v>
      </c>
      <c r="E26" s="85" t="s">
        <v>171</v>
      </c>
      <c r="F26" s="85"/>
      <c r="G26" s="85"/>
      <c r="H26" s="85"/>
      <c r="I26" s="85"/>
      <c r="J26" s="85"/>
      <c r="K26" s="85"/>
      <c r="L26" s="85"/>
      <c r="M26" s="85"/>
    </row>
    <row r="29" spans="1:256" x14ac:dyDescent="0.2">
      <c r="A29" s="77" t="s">
        <v>172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</row>
    <row r="30" spans="1:256" x14ac:dyDescent="0.2">
      <c r="A30" s="3" t="s">
        <v>134</v>
      </c>
    </row>
    <row r="31" spans="1:256" x14ac:dyDescent="0.2">
      <c r="A31" s="82" t="s">
        <v>135</v>
      </c>
      <c r="B31" s="82" t="s">
        <v>136</v>
      </c>
      <c r="C31" s="82" t="s">
        <v>137</v>
      </c>
      <c r="D31" s="83" t="s">
        <v>138</v>
      </c>
      <c r="E31" s="83" t="s">
        <v>139</v>
      </c>
      <c r="F31" s="84"/>
      <c r="G31" s="79"/>
      <c r="H31" s="79"/>
      <c r="I31" s="79"/>
      <c r="J31" s="79"/>
      <c r="K31" s="79"/>
      <c r="L31" s="79"/>
      <c r="M31" s="79"/>
      <c r="N31" s="79"/>
    </row>
    <row r="32" spans="1:256" x14ac:dyDescent="0.2">
      <c r="A32" t="s">
        <v>140</v>
      </c>
      <c r="B32" t="s">
        <v>141</v>
      </c>
      <c r="C32">
        <v>5</v>
      </c>
      <c r="D32">
        <v>0</v>
      </c>
      <c r="E32" s="3" t="s">
        <v>142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x14ac:dyDescent="0.2">
      <c r="A33" t="s">
        <v>173</v>
      </c>
      <c r="B33" t="s">
        <v>166</v>
      </c>
      <c r="C33">
        <v>8</v>
      </c>
      <c r="D33">
        <v>4</v>
      </c>
      <c r="E33" t="s">
        <v>174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60</vt:i4>
      </vt:variant>
    </vt:vector>
  </HeadingPairs>
  <TitlesOfParts>
    <vt:vector size="64" baseType="lpstr">
      <vt:lpstr>Лист1</vt:lpstr>
      <vt:lpstr>Настройка</vt:lpstr>
      <vt:lpstr>Отчеты</vt:lpstr>
      <vt:lpstr>Описание данных</vt:lpstr>
      <vt:lpstr>CHide</vt:lpstr>
      <vt:lpstr>CycleD</vt:lpstr>
      <vt:lpstr>CycleH</vt:lpstr>
      <vt:lpstr>CycleT</vt:lpstr>
      <vt:lpstr>CycleT1</vt:lpstr>
      <vt:lpstr>CycleT2</vt:lpstr>
      <vt:lpstr>CycleT3</vt:lpstr>
      <vt:lpstr>Detail</vt:lpstr>
      <vt:lpstr>DocSummery</vt:lpstr>
      <vt:lpstr>Header</vt:lpstr>
      <vt:lpstr>Hidden</vt:lpstr>
      <vt:lpstr>HideMark</vt:lpstr>
      <vt:lpstr>PageHead</vt:lpstr>
      <vt:lpstr>RCurrencyRow</vt:lpstr>
      <vt:lpstr>RText</vt:lpstr>
      <vt:lpstr>RText1</vt:lpstr>
      <vt:lpstr>Summery</vt:lpstr>
      <vt:lpstr>Summery1</vt:lpstr>
      <vt:lpstr>Title</vt:lpstr>
      <vt:lpstr>Total</vt:lpstr>
      <vt:lpstr>Total1</vt:lpstr>
      <vt:lpstr>Total2</vt:lpstr>
      <vt:lpstr>Валюта</vt:lpstr>
      <vt:lpstr>ВсегоДни</vt:lpstr>
      <vt:lpstr>ВсегоДолг</vt:lpstr>
      <vt:lpstr>ВсегоКВыдаче</vt:lpstr>
      <vt:lpstr>ВсегоСумма</vt:lpstr>
      <vt:lpstr>ВсегоЧас</vt:lpstr>
      <vt:lpstr>ДляОплаты</vt:lpstr>
      <vt:lpstr>ДниСкр</vt:lpstr>
      <vt:lpstr>ДокНомер</vt:lpstr>
      <vt:lpstr>Долг</vt:lpstr>
      <vt:lpstr>ДолгВал</vt:lpstr>
      <vt:lpstr>За</vt:lpstr>
      <vt:lpstr>Лист1!Заголовки_для_друку</vt:lpstr>
      <vt:lpstr>Отчеты!Заголовки_для_друку</vt:lpstr>
      <vt:lpstr>Запуск_макроса_PageHead</vt:lpstr>
      <vt:lpstr>Запуск_макроса_разбиения_на_страницы</vt:lpstr>
      <vt:lpstr>ИтогДни</vt:lpstr>
      <vt:lpstr>ИтогДолг</vt:lpstr>
      <vt:lpstr>ИтогКвыдаче</vt:lpstr>
      <vt:lpstr>ИтогСумма</vt:lpstr>
      <vt:lpstr>ИтогЧас</vt:lpstr>
      <vt:lpstr>КВыдаче</vt:lpstr>
      <vt:lpstr>КВыдачеВал</vt:lpstr>
      <vt:lpstr>Курс</vt:lpstr>
      <vt:lpstr>НПП</vt:lpstr>
      <vt:lpstr>Период</vt:lpstr>
      <vt:lpstr>ПериодДни</vt:lpstr>
      <vt:lpstr>ПериодДолг</vt:lpstr>
      <vt:lpstr>ПериодКВыдаче</vt:lpstr>
      <vt:lpstr>ПериодСумма</vt:lpstr>
      <vt:lpstr>ПериодЧас</vt:lpstr>
      <vt:lpstr>Примечание</vt:lpstr>
      <vt:lpstr>Разрез</vt:lpstr>
      <vt:lpstr>Сумма</vt:lpstr>
      <vt:lpstr>СуммаВал</vt:lpstr>
      <vt:lpstr>СуммаСкр</vt:lpstr>
      <vt:lpstr>ФИО</vt:lpstr>
      <vt:lpstr>ЧасСкр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I_Prysak</dc:creator>
  <cp:lastModifiedBy>I_Prysak</cp:lastModifiedBy>
  <cp:revision>1</cp:revision>
  <cp:lastPrinted>2003-09-09T11:01:25Z</cp:lastPrinted>
  <dcterms:created xsi:type="dcterms:W3CDTF">2003-05-15T10:58:21Z</dcterms:created>
  <dcterms:modified xsi:type="dcterms:W3CDTF">2020-12-28T13:11:59Z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