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30" windowWidth="19140" windowHeight="7090"/>
  </bookViews>
  <sheets>
    <sheet name="08.07" sheetId="1" r:id="rId1"/>
  </sheets>
  <definedNames>
    <definedName name="_xlnm._FilterDatabase" localSheetId="0" hidden="1">'08.07'!$A$8:$G$32</definedName>
    <definedName name="_xlnm.Print_Titles" localSheetId="0">'08.07'!$6:$7</definedName>
    <definedName name="_xlnm.Print_Area" localSheetId="0">'08.07'!$A$1:$G$32</definedName>
  </definedNames>
  <calcPr calcId="125725"/>
</workbook>
</file>

<file path=xl/calcChain.xml><?xml version="1.0" encoding="utf-8"?>
<calcChain xmlns="http://schemas.openxmlformats.org/spreadsheetml/2006/main">
  <c r="D15" i="1"/>
  <c r="E15"/>
  <c r="F15"/>
  <c r="G15"/>
  <c r="C15"/>
  <c r="D19"/>
  <c r="E19"/>
  <c r="F19"/>
  <c r="G19"/>
  <c r="C19"/>
  <c r="D24"/>
  <c r="E24"/>
  <c r="F24"/>
  <c r="G24"/>
  <c r="C24"/>
  <c r="D21"/>
  <c r="E21"/>
  <c r="F21"/>
  <c r="G21"/>
  <c r="C21"/>
  <c r="G31"/>
  <c r="F31"/>
  <c r="E31"/>
  <c r="D31"/>
  <c r="C31"/>
  <c r="G29"/>
  <c r="F29"/>
  <c r="E29"/>
  <c r="D29"/>
  <c r="C29"/>
  <c r="G9"/>
  <c r="F9"/>
  <c r="E9"/>
  <c r="D9"/>
  <c r="C9"/>
  <c r="F8" l="1"/>
  <c r="C8"/>
  <c r="D8"/>
  <c r="G8"/>
  <c r="E8"/>
</calcChain>
</file>

<file path=xl/sharedStrings.xml><?xml version="1.0" encoding="utf-8"?>
<sst xmlns="http://schemas.openxmlformats.org/spreadsheetml/2006/main" count="60" uniqueCount="49">
  <si>
    <t/>
  </si>
  <si>
    <t>ДАНІ</t>
  </si>
  <si>
    <t>Код</t>
  </si>
  <si>
    <t>Назва</t>
  </si>
  <si>
    <t>Передбачено на рік</t>
  </si>
  <si>
    <t>Розподілено асигнувань</t>
  </si>
  <si>
    <t>Касові 
видатки</t>
  </si>
  <si>
    <t>Міністерство внутрішніх справ України</t>
  </si>
  <si>
    <t>Апарат Міністерства внутрішніх справ</t>
  </si>
  <si>
    <t>Адміністрація Державної прикордонної служби</t>
  </si>
  <si>
    <t>Національна гвардія</t>
  </si>
  <si>
    <t>Державна служба з надзвичайних ситуацій</t>
  </si>
  <si>
    <t>Національна поліція</t>
  </si>
  <si>
    <t>120</t>
  </si>
  <si>
    <t>Міністерство розвитку економіки, торгівлі та сільського господарства України</t>
  </si>
  <si>
    <t>1201120</t>
  </si>
  <si>
    <t>Фінансова допомога Фонду загальнообов"язкового державного соціального страхування на випадок безробіття, яка виділена із фонду боротьби з гострою респіраторною хворобою COVID-19, спричиненої коронавірусом SARS-CoV-2, та її наслідками для виплати по частковому безробіттю</t>
  </si>
  <si>
    <t>1201240</t>
  </si>
  <si>
    <t>Фінансова допомога Фонду загальнообов"язкового державного соціального страхування на випадок безробіття, яка виділена із фонду боротьби з гострою респіраторною хворобою COVID-19, спричиненої коронавірусом SARS-CoV-2, та її наслідки на поворотній основі</t>
  </si>
  <si>
    <t>Фінансова допомога Фонду загальнообов"язкового державного соціального страхування на випадок безробіття, яка виділена із фонду боротьби з гострою респіраторною хворобою COVID-19, спричиненої коронавірусом SARS-CoV-2, та її наслідки для своєчасної виплати допомоги по безробіттю</t>
  </si>
  <si>
    <t>Міністерство освіти і науки України</t>
  </si>
  <si>
    <t>Повернення коштів, сплачених за надання послуги із проведення пробного зовнішнього незалежного оцінювання у 2020 році, за рахунок коштів, які виділені із фонду боротьби з гострою респіраторною хворобою COVID-19,спричиненою коронавірусом SARS-CoV-2, та її наслідками</t>
  </si>
  <si>
    <t>230</t>
  </si>
  <si>
    <t>Міністерство охорони здоров'я України</t>
  </si>
  <si>
    <t>2301230</t>
  </si>
  <si>
    <t>Забезпечення готовності та реагування системи громадського здоров'я на спалахи гострої респіраторної хвор.COVID-19, спричиненої короновірусом SARS-CoV-2, та забезпечення засобами індивідуального захисту працівників закладів екстреної мед. допомоги та закладів охорони здоров'я першої хвилі для госпіталізації пацієнтів з гострої респіраторної хвор.COVID-19, спричиненої короновірусом SARS-CoV-2, за рахунок коштів, виділених з фонду боротьби згострої респіраторної хвор.COVID-19, спричиненої короновірусом SAS-CoV-2, та її наслідками</t>
  </si>
  <si>
    <t>2301240</t>
  </si>
  <si>
    <t>Придбання апаратів штучної вентиляції легень за рахунок коштів, виділених з фонду боротьби з гострою респіраторною хворобою COVID-19, спричиненою короновірусом SARS-CoV-2, та її наслідками</t>
  </si>
  <si>
    <t>250</t>
  </si>
  <si>
    <t>Міністерство соціальної політики України</t>
  </si>
  <si>
    <t>Фінансова допомога Фонду соціального страхування України, яка виділена із фонду боротьби з гострою респіраторною хворобою COVID-19, спричиненою коронавірусом SARS-CoV-2, та її наслідками для страхових виплат медичним працівникам державних і комунальних закладів охорони здоров'я та членам їхніх сімей</t>
  </si>
  <si>
    <t>2501310</t>
  </si>
  <si>
    <t>Фінансова допомога Фонду соціального страхування України, яка виділена із фонду боротьби з гострою респіраторною хворобою COVID-19, спричиненою короновірусом SARS-CoV-2, та її наслідками для виплати матеріального забезпечення та страхових виплат на безповоротній основі</t>
  </si>
  <si>
    <t>2501320</t>
  </si>
  <si>
    <t>Фінансова допомога Фонду соціального страхування України, яка виділена із фонду боротьби з гострою респіраторною хворобою COVID-19, спричиненою короновірусом SARS-CoV-2, та її наслідками для виплати матеріального забезпечення на поворотній основі</t>
  </si>
  <si>
    <t>2501520</t>
  </si>
  <si>
    <t>Виплата допомоги на дітей фізичним особам - підприємцям, які обрали спрощену систему оподаткування і належать до перщої та другої групи платників єдиного податку, за рахунок коштів, які виділені із фонду боротьби з гострою респіраторною хворобою COVID-19, спричиненою короновірусом SARS-CoV-2, та її наслідками</t>
  </si>
  <si>
    <t>Міністерство автомобільних доріг України</t>
  </si>
  <si>
    <t>Розвиток мережі та утримання автомобільних доріг загального користування державного значення на безповоротній основі</t>
  </si>
  <si>
    <t>Міністерство юстиції України</t>
  </si>
  <si>
    <t xml:space="preserve">Разом  </t>
  </si>
  <si>
    <t>млн грн</t>
  </si>
  <si>
    <t>Передбачено розписом</t>
  </si>
  <si>
    <t>на рік</t>
  </si>
  <si>
    <t>на січень-липень</t>
  </si>
  <si>
    <t xml:space="preserve">про відкриті асигнування загального фонду державного бюджету для боротьби  </t>
  </si>
  <si>
    <t>з гострою респіраторною хворобою COVID-19 та її наслідками</t>
  </si>
  <si>
    <t>Передбачено Постановами КМУ</t>
  </si>
  <si>
    <t>станом на 07.07.2020 р.</t>
  </si>
</sst>
</file>

<file path=xl/styles.xml><?xml version="1.0" encoding="utf-8"?>
<styleSheet xmlns="http://schemas.openxmlformats.org/spreadsheetml/2006/main">
  <numFmts count="4">
    <numFmt numFmtId="43" formatCode="_-* #,##0.00_₴_-;\-* #,##0.00_₴_-;_-* &quot;-&quot;??_₴_-;_-@_-"/>
    <numFmt numFmtId="164" formatCode="#,##0.000;\-#,##0.000"/>
    <numFmt numFmtId="165" formatCode="#,##0.00;\(#,##0.00\)"/>
    <numFmt numFmtId="166" formatCode="#,##0.000;\(#,##0.000\)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FFFFFF"/>
      <name val="Tahoma"/>
      <family val="2"/>
      <charset val="204"/>
    </font>
    <font>
      <sz val="7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FFFFFF"/>
      <name val="Tahoma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0F8FF"/>
      </patternFill>
    </fill>
    <fill>
      <patternFill patternType="solid">
        <fgColor rgb="FFDCDCD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32">
    <xf numFmtId="0" fontId="0" fillId="0" borderId="0" xfId="0"/>
    <xf numFmtId="0" fontId="3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right" vertical="top" wrapText="1"/>
    </xf>
    <xf numFmtId="164" fontId="6" fillId="2" borderId="1" xfId="2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right" vertical="center" wrapText="1"/>
    </xf>
    <xf numFmtId="0" fontId="7" fillId="3" borderId="1" xfId="2" applyFont="1" applyFill="1" applyBorder="1" applyAlignment="1">
      <alignment horizontal="left" vertical="center" wrapText="1"/>
    </xf>
    <xf numFmtId="165" fontId="7" fillId="3" borderId="1" xfId="2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7" fillId="4" borderId="1" xfId="2" applyFont="1" applyFill="1" applyBorder="1" applyAlignment="1">
      <alignment horizontal="right" vertical="center" wrapText="1"/>
    </xf>
    <xf numFmtId="0" fontId="7" fillId="4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wrapText="1"/>
    </xf>
    <xf numFmtId="4" fontId="0" fillId="0" borderId="0" xfId="0" applyNumberFormat="1" applyFill="1"/>
    <xf numFmtId="0" fontId="0" fillId="0" borderId="0" xfId="0" applyFill="1"/>
    <xf numFmtId="165" fontId="0" fillId="0" borderId="0" xfId="0" applyNumberFormat="1"/>
    <xf numFmtId="43" fontId="0" fillId="0" borderId="0" xfId="1" applyFont="1"/>
    <xf numFmtId="166" fontId="7" fillId="4" borderId="1" xfId="2" applyNumberFormat="1" applyFont="1" applyFill="1" applyBorder="1" applyAlignment="1">
      <alignment horizontal="right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166" fontId="9" fillId="0" borderId="1" xfId="2" applyNumberFormat="1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right" vertical="center" wrapText="1"/>
    </xf>
    <xf numFmtId="0" fontId="7" fillId="4" borderId="3" xfId="2" applyFont="1" applyFill="1" applyBorder="1" applyAlignment="1">
      <alignment horizontal="left" vertical="center" wrapText="1"/>
    </xf>
    <xf numFmtId="166" fontId="7" fillId="4" borderId="3" xfId="2" applyNumberFormat="1" applyFont="1" applyFill="1" applyBorder="1" applyAlignment="1">
      <alignment horizontal="right" vertical="center" wrapText="1"/>
    </xf>
    <xf numFmtId="165" fontId="8" fillId="0" borderId="0" xfId="0" applyNumberFormat="1" applyFont="1" applyFill="1" applyBorder="1" applyAlignment="1">
      <alignment horizontal="right" vertical="top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3" fillId="0" borderId="1" xfId="2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6" fillId="2" borderId="2" xfId="2" applyNumberFormat="1" applyFont="1" applyFill="1" applyBorder="1" applyAlignment="1">
      <alignment horizontal="center" vertical="center" wrapText="1"/>
    </xf>
    <xf numFmtId="164" fontId="6" fillId="2" borderId="3" xfId="2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topLeftCell="A22" zoomScaleNormal="100" workbookViewId="0">
      <selection activeCell="A5" sqref="A5"/>
    </sheetView>
  </sheetViews>
  <sheetFormatPr defaultColWidth="8.81640625" defaultRowHeight="14.5"/>
  <cols>
    <col min="2" max="2" width="32" customWidth="1"/>
    <col min="3" max="3" width="15.81640625" customWidth="1"/>
    <col min="4" max="4" width="14.1796875" customWidth="1"/>
    <col min="5" max="5" width="13.453125" customWidth="1"/>
    <col min="6" max="6" width="11.81640625" customWidth="1"/>
    <col min="7" max="7" width="11.453125" customWidth="1"/>
    <col min="8" max="8" width="13.90625" bestFit="1" customWidth="1"/>
  </cols>
  <sheetData>
    <row r="1" spans="1:8" ht="12.65" customHeight="1">
      <c r="A1" s="30" t="s">
        <v>1</v>
      </c>
      <c r="B1" s="30"/>
      <c r="C1" s="30"/>
      <c r="D1" s="30"/>
      <c r="E1" s="30"/>
      <c r="F1" s="30"/>
      <c r="G1" s="30"/>
    </row>
    <row r="2" spans="1:8" ht="12.65" customHeight="1">
      <c r="A2" s="30" t="s">
        <v>45</v>
      </c>
      <c r="B2" s="30"/>
      <c r="C2" s="30"/>
      <c r="D2" s="30"/>
      <c r="E2" s="30"/>
      <c r="F2" s="30"/>
      <c r="G2" s="30" t="s">
        <v>0</v>
      </c>
    </row>
    <row r="3" spans="1:8" ht="12.65" customHeight="1">
      <c r="A3" s="30" t="s">
        <v>46</v>
      </c>
      <c r="B3" s="30"/>
      <c r="C3" s="30"/>
      <c r="D3" s="30"/>
      <c r="E3" s="30"/>
      <c r="F3" s="30"/>
      <c r="G3" s="30" t="s">
        <v>0</v>
      </c>
    </row>
    <row r="4" spans="1:8" ht="12.65" customHeight="1">
      <c r="A4" s="30" t="s">
        <v>48</v>
      </c>
      <c r="B4" s="30"/>
      <c r="C4" s="30"/>
      <c r="D4" s="30"/>
      <c r="E4" s="30"/>
      <c r="F4" s="30"/>
      <c r="G4" s="30" t="s">
        <v>0</v>
      </c>
    </row>
    <row r="5" spans="1:8" ht="12.65" customHeight="1">
      <c r="A5" s="1" t="s">
        <v>0</v>
      </c>
      <c r="B5" s="1" t="s">
        <v>0</v>
      </c>
      <c r="C5" s="1"/>
      <c r="D5" s="1" t="s">
        <v>0</v>
      </c>
      <c r="E5" s="1" t="s">
        <v>0</v>
      </c>
      <c r="F5" s="1" t="s">
        <v>0</v>
      </c>
      <c r="G5" s="2" t="s">
        <v>41</v>
      </c>
    </row>
    <row r="6" spans="1:8" ht="21" customHeight="1">
      <c r="A6" s="31" t="s">
        <v>2</v>
      </c>
      <c r="B6" s="31" t="s">
        <v>3</v>
      </c>
      <c r="C6" s="27" t="s">
        <v>47</v>
      </c>
      <c r="D6" s="27" t="s">
        <v>42</v>
      </c>
      <c r="E6" s="27"/>
      <c r="F6" s="28" t="s">
        <v>5</v>
      </c>
      <c r="G6" s="27" t="s">
        <v>6</v>
      </c>
    </row>
    <row r="7" spans="1:8" ht="14.5" customHeight="1">
      <c r="A7" s="31" t="s">
        <v>2</v>
      </c>
      <c r="B7" s="31" t="s">
        <v>3</v>
      </c>
      <c r="C7" s="27" t="s">
        <v>4</v>
      </c>
      <c r="D7" s="3" t="s">
        <v>43</v>
      </c>
      <c r="E7" s="3" t="s">
        <v>44</v>
      </c>
      <c r="F7" s="29"/>
      <c r="G7" s="27" t="s">
        <v>6</v>
      </c>
    </row>
    <row r="8" spans="1:8">
      <c r="A8" s="4" t="s">
        <v>0</v>
      </c>
      <c r="B8" s="5" t="s">
        <v>40</v>
      </c>
      <c r="C8" s="6">
        <f>C9+C15+C19+C21+C24+C29+C31</f>
        <v>54006.99613</v>
      </c>
      <c r="D8" s="6">
        <f>D9+D15+D19+D21+D24+D29+D31</f>
        <v>16282.190730000002</v>
      </c>
      <c r="E8" s="6">
        <f>E9+E15+E19+E21+E24+E29+E31</f>
        <v>16282.190730000002</v>
      </c>
      <c r="F8" s="6">
        <f>F9+F15+F19+F21+F24+F29+F31</f>
        <v>9177.8360709999997</v>
      </c>
      <c r="G8" s="6">
        <f>G9+G15+G19+G21+G24+G29+G31</f>
        <v>4401.0645721299998</v>
      </c>
    </row>
    <row r="9" spans="1:8" ht="15" customHeight="1">
      <c r="A9" s="8">
        <v>100</v>
      </c>
      <c r="B9" s="9" t="s">
        <v>7</v>
      </c>
      <c r="C9" s="17">
        <f>SUM(C10:C14)</f>
        <v>2701.1252999999997</v>
      </c>
      <c r="D9" s="17">
        <f>SUM(D10:D14)</f>
        <v>0</v>
      </c>
      <c r="E9" s="17">
        <f>SUM(E10:E14)</f>
        <v>0</v>
      </c>
      <c r="F9" s="17">
        <f>SUM(F10:F14)</f>
        <v>0</v>
      </c>
      <c r="G9" s="17">
        <f>SUM(G10:G14)</f>
        <v>0</v>
      </c>
    </row>
    <row r="10" spans="1:8" ht="25" customHeight="1">
      <c r="A10" s="10">
        <v>1001000</v>
      </c>
      <c r="B10" s="11" t="s">
        <v>8</v>
      </c>
      <c r="C10" s="18">
        <v>171.08160000000001</v>
      </c>
      <c r="D10" s="18"/>
      <c r="E10" s="18"/>
      <c r="F10" s="18"/>
      <c r="G10" s="18"/>
      <c r="H10" s="16"/>
    </row>
    <row r="11" spans="1:8">
      <c r="A11" s="10">
        <v>1002000</v>
      </c>
      <c r="B11" s="11" t="s">
        <v>9</v>
      </c>
      <c r="C11" s="18">
        <v>103.7747</v>
      </c>
      <c r="D11" s="18"/>
      <c r="E11" s="18"/>
      <c r="F11" s="18"/>
      <c r="G11" s="18"/>
    </row>
    <row r="12" spans="1:8">
      <c r="A12" s="10">
        <v>1003000</v>
      </c>
      <c r="B12" s="11" t="s">
        <v>10</v>
      </c>
      <c r="C12" s="18">
        <v>125.10550000000001</v>
      </c>
      <c r="D12" s="18"/>
      <c r="E12" s="18"/>
      <c r="F12" s="18"/>
      <c r="G12" s="18"/>
    </row>
    <row r="13" spans="1:8">
      <c r="A13" s="10">
        <v>1004000</v>
      </c>
      <c r="B13" s="11" t="s">
        <v>11</v>
      </c>
      <c r="C13" s="18">
        <v>51.302500000000002</v>
      </c>
      <c r="D13" s="18"/>
      <c r="E13" s="18"/>
      <c r="F13" s="18"/>
      <c r="G13" s="18"/>
    </row>
    <row r="14" spans="1:8">
      <c r="A14" s="10">
        <v>1007000</v>
      </c>
      <c r="B14" s="11" t="s">
        <v>12</v>
      </c>
      <c r="C14" s="18">
        <v>2249.8609999999999</v>
      </c>
      <c r="D14" s="18"/>
      <c r="E14" s="18"/>
      <c r="F14" s="18"/>
      <c r="G14" s="18"/>
    </row>
    <row r="15" spans="1:8" ht="19">
      <c r="A15" s="20" t="s">
        <v>13</v>
      </c>
      <c r="B15" s="21" t="s">
        <v>14</v>
      </c>
      <c r="C15" s="22">
        <f>SUM(C16:C18)</f>
        <v>8972.4557000000004</v>
      </c>
      <c r="D15" s="22">
        <f>SUM(D16:D18)</f>
        <v>8972.4557000000004</v>
      </c>
      <c r="E15" s="22">
        <f>SUM(E16:E18)</f>
        <v>8972.4557000000004</v>
      </c>
      <c r="F15" s="22">
        <f>SUM(F16:F18)</f>
        <v>5404.9920999999995</v>
      </c>
      <c r="G15" s="22">
        <f>SUM(G16:G18)</f>
        <v>2432.53224228</v>
      </c>
    </row>
    <row r="16" spans="1:8" ht="54">
      <c r="A16" s="10" t="s">
        <v>15</v>
      </c>
      <c r="B16" s="11" t="s">
        <v>16</v>
      </c>
      <c r="C16" s="18">
        <v>4723</v>
      </c>
      <c r="D16" s="18">
        <v>4723</v>
      </c>
      <c r="E16" s="18">
        <v>4723</v>
      </c>
      <c r="F16" s="24">
        <v>1155.5364</v>
      </c>
      <c r="G16" s="25">
        <v>1155.53224228</v>
      </c>
    </row>
    <row r="17" spans="1:8" ht="54">
      <c r="A17" s="10" t="s">
        <v>17</v>
      </c>
      <c r="B17" s="11" t="s">
        <v>18</v>
      </c>
      <c r="C17" s="18">
        <v>1277</v>
      </c>
      <c r="D17" s="18">
        <v>1277</v>
      </c>
      <c r="E17" s="18">
        <v>1277</v>
      </c>
      <c r="F17" s="18">
        <v>1277</v>
      </c>
      <c r="G17" s="18">
        <v>1277</v>
      </c>
    </row>
    <row r="18" spans="1:8" ht="54">
      <c r="A18" s="10">
        <v>1201310</v>
      </c>
      <c r="B18" s="11" t="s">
        <v>19</v>
      </c>
      <c r="C18" s="18">
        <v>2972.4557</v>
      </c>
      <c r="D18" s="18">
        <v>2972.4557</v>
      </c>
      <c r="E18" s="18">
        <v>2972.4557</v>
      </c>
      <c r="F18" s="24">
        <v>2972.4557</v>
      </c>
      <c r="G18" s="25">
        <v>0</v>
      </c>
    </row>
    <row r="19" spans="1:8">
      <c r="A19" s="20">
        <v>220</v>
      </c>
      <c r="B19" s="21" t="s">
        <v>20</v>
      </c>
      <c r="C19" s="22">
        <f>C20</f>
        <v>52.45</v>
      </c>
      <c r="D19" s="22">
        <f t="shared" ref="D19:G19" si="0">D20</f>
        <v>52.45</v>
      </c>
      <c r="E19" s="22">
        <f t="shared" si="0"/>
        <v>52.45</v>
      </c>
      <c r="F19" s="22">
        <f t="shared" si="0"/>
        <v>52.45</v>
      </c>
      <c r="G19" s="22">
        <f t="shared" si="0"/>
        <v>52.45</v>
      </c>
    </row>
    <row r="20" spans="1:8" ht="55" customHeight="1">
      <c r="A20" s="10">
        <v>2201050</v>
      </c>
      <c r="B20" s="26" t="s">
        <v>21</v>
      </c>
      <c r="C20" s="18">
        <v>52.45</v>
      </c>
      <c r="D20" s="18">
        <v>52.45</v>
      </c>
      <c r="E20" s="18">
        <v>52.45</v>
      </c>
      <c r="F20" s="18">
        <v>52.45</v>
      </c>
      <c r="G20" s="18">
        <v>52.45</v>
      </c>
    </row>
    <row r="21" spans="1:8">
      <c r="A21" s="20" t="s">
        <v>22</v>
      </c>
      <c r="B21" s="21" t="s">
        <v>23</v>
      </c>
      <c r="C21" s="22">
        <f>C22+C23</f>
        <v>3090.0453000000002</v>
      </c>
      <c r="D21" s="22">
        <f t="shared" ref="D21:G21" si="1">D22+D23</f>
        <v>3090.0453000000002</v>
      </c>
      <c r="E21" s="22">
        <f t="shared" si="1"/>
        <v>3090.0453000000002</v>
      </c>
      <c r="F21" s="22">
        <f t="shared" si="1"/>
        <v>690.97402799999998</v>
      </c>
      <c r="G21" s="22">
        <f t="shared" si="1"/>
        <v>200.69293654000001</v>
      </c>
    </row>
    <row r="22" spans="1:8" ht="25.5" customHeight="1">
      <c r="A22" s="10" t="s">
        <v>24</v>
      </c>
      <c r="B22" s="11" t="s">
        <v>25</v>
      </c>
      <c r="C22" s="18">
        <v>2990.0453000000002</v>
      </c>
      <c r="D22" s="18">
        <v>2990.0453000000002</v>
      </c>
      <c r="E22" s="18">
        <v>2990.0453000000002</v>
      </c>
      <c r="F22" s="18">
        <v>690.97402799999998</v>
      </c>
      <c r="G22" s="18">
        <v>200.69293654000001</v>
      </c>
    </row>
    <row r="23" spans="1:8" ht="36">
      <c r="A23" s="10" t="s">
        <v>26</v>
      </c>
      <c r="B23" s="11" t="s">
        <v>27</v>
      </c>
      <c r="C23" s="18">
        <v>100</v>
      </c>
      <c r="D23" s="18">
        <v>100</v>
      </c>
      <c r="E23" s="18">
        <v>100</v>
      </c>
      <c r="F23" s="18">
        <v>0</v>
      </c>
      <c r="G23" s="18">
        <v>0</v>
      </c>
    </row>
    <row r="24" spans="1:8">
      <c r="A24" s="20" t="s">
        <v>28</v>
      </c>
      <c r="B24" s="21" t="s">
        <v>29</v>
      </c>
      <c r="C24" s="22">
        <f>SUM(C25:C28)</f>
        <v>4167.2397300000002</v>
      </c>
      <c r="D24" s="22">
        <f t="shared" ref="D24:G24" si="2">SUM(D25:D28)</f>
        <v>4167.2397300000002</v>
      </c>
      <c r="E24" s="22">
        <f t="shared" si="2"/>
        <v>4167.2397300000002</v>
      </c>
      <c r="F24" s="22">
        <f t="shared" si="2"/>
        <v>3029.4199430000003</v>
      </c>
      <c r="G24" s="22">
        <f t="shared" si="2"/>
        <v>1715.3893933100001</v>
      </c>
    </row>
    <row r="25" spans="1:8" s="14" customFormat="1" ht="63">
      <c r="A25" s="10">
        <v>2501140</v>
      </c>
      <c r="B25" s="11" t="s">
        <v>30</v>
      </c>
      <c r="C25" s="18">
        <v>233.322</v>
      </c>
      <c r="D25" s="18">
        <v>233.322</v>
      </c>
      <c r="E25" s="18">
        <v>233.322</v>
      </c>
      <c r="F25" s="18">
        <v>233.322</v>
      </c>
      <c r="G25" s="18">
        <v>0</v>
      </c>
      <c r="H25" s="13"/>
    </row>
    <row r="26" spans="1:8" ht="54">
      <c r="A26" s="10" t="s">
        <v>31</v>
      </c>
      <c r="B26" s="11" t="s">
        <v>32</v>
      </c>
      <c r="C26" s="18">
        <v>471.1</v>
      </c>
      <c r="D26" s="18">
        <v>471.1</v>
      </c>
      <c r="E26" s="18">
        <v>471.1</v>
      </c>
      <c r="F26" s="18">
        <v>471.1</v>
      </c>
      <c r="G26" s="18">
        <v>4.2340499999999999</v>
      </c>
    </row>
    <row r="27" spans="1:8" ht="45">
      <c r="A27" s="10" t="s">
        <v>33</v>
      </c>
      <c r="B27" s="11" t="s">
        <v>34</v>
      </c>
      <c r="C27" s="18">
        <v>1807.7</v>
      </c>
      <c r="D27" s="18">
        <v>1807.7</v>
      </c>
      <c r="E27" s="18">
        <v>1807.7</v>
      </c>
      <c r="F27" s="18">
        <v>1807.7</v>
      </c>
      <c r="G27" s="18">
        <v>1295.03223</v>
      </c>
    </row>
    <row r="28" spans="1:8" ht="63">
      <c r="A28" s="10" t="s">
        <v>35</v>
      </c>
      <c r="B28" s="11" t="s">
        <v>36</v>
      </c>
      <c r="C28" s="18">
        <v>1655.1177299999999</v>
      </c>
      <c r="D28" s="18">
        <v>1655.1177299999999</v>
      </c>
      <c r="E28" s="18">
        <v>1655.1177299999999</v>
      </c>
      <c r="F28" s="18">
        <v>517.29794300000003</v>
      </c>
      <c r="G28" s="18">
        <v>416.12311331000001</v>
      </c>
    </row>
    <row r="29" spans="1:8">
      <c r="A29" s="20">
        <v>311</v>
      </c>
      <c r="B29" s="21" t="s">
        <v>37</v>
      </c>
      <c r="C29" s="22">
        <f>C30</f>
        <v>35000</v>
      </c>
      <c r="D29" s="22">
        <f>D30</f>
        <v>0</v>
      </c>
      <c r="E29" s="22">
        <f>E30</f>
        <v>0</v>
      </c>
      <c r="F29" s="22">
        <f>F30</f>
        <v>0</v>
      </c>
      <c r="G29" s="22">
        <f>G30</f>
        <v>0</v>
      </c>
    </row>
    <row r="30" spans="1:8" ht="27">
      <c r="A30" s="10">
        <v>3111020</v>
      </c>
      <c r="B30" s="11" t="s">
        <v>38</v>
      </c>
      <c r="C30" s="18">
        <v>35000</v>
      </c>
      <c r="D30" s="19"/>
      <c r="E30" s="19"/>
      <c r="F30" s="19"/>
      <c r="G30" s="19"/>
    </row>
    <row r="31" spans="1:8">
      <c r="A31" s="20">
        <v>360</v>
      </c>
      <c r="B31" s="21" t="s">
        <v>39</v>
      </c>
      <c r="C31" s="22">
        <f>C32</f>
        <v>23.680099999999999</v>
      </c>
      <c r="D31" s="22">
        <f>D32</f>
        <v>0</v>
      </c>
      <c r="E31" s="22">
        <f>E32</f>
        <v>0</v>
      </c>
      <c r="F31" s="22">
        <f>F32</f>
        <v>0</v>
      </c>
      <c r="G31" s="22">
        <f>G32</f>
        <v>0</v>
      </c>
    </row>
    <row r="32" spans="1:8" ht="23.5" customHeight="1">
      <c r="A32" s="12"/>
      <c r="B32" s="12"/>
      <c r="C32" s="18">
        <v>23.680099999999999</v>
      </c>
      <c r="D32" s="19"/>
      <c r="E32" s="19"/>
      <c r="F32" s="19"/>
      <c r="G32" s="19"/>
    </row>
    <row r="33" spans="5:7">
      <c r="F33" s="23"/>
      <c r="G33" s="23"/>
    </row>
    <row r="34" spans="5:7">
      <c r="E34" s="15"/>
    </row>
    <row r="35" spans="5:7">
      <c r="E35" s="7"/>
    </row>
    <row r="36" spans="5:7">
      <c r="E36" s="15"/>
    </row>
  </sheetData>
  <autoFilter ref="A8:G32"/>
  <mergeCells count="10">
    <mergeCell ref="G6:G7"/>
    <mergeCell ref="F6:F7"/>
    <mergeCell ref="A1:G1"/>
    <mergeCell ref="A2:G2"/>
    <mergeCell ref="A3:G3"/>
    <mergeCell ref="A4:G4"/>
    <mergeCell ref="A6:A7"/>
    <mergeCell ref="B6:B7"/>
    <mergeCell ref="C6:C7"/>
    <mergeCell ref="D6:E6"/>
  </mergeCells>
  <pageMargins left="0.47244094488188981" right="0.11811023622047245" top="0.15748031496062992" bottom="0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08.07</vt:lpstr>
      <vt:lpstr>'08.07'!Заголовки_для_печати</vt:lpstr>
      <vt:lpstr>'08.07'!Область_печати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2800-HorevaS</dc:creator>
  <cp:lastModifiedBy>2800-HorevaS</cp:lastModifiedBy>
  <cp:lastPrinted>2020-07-08T14:10:58Z</cp:lastPrinted>
  <dcterms:created xsi:type="dcterms:W3CDTF">2020-07-08T13:43:13Z</dcterms:created>
  <dcterms:modified xsi:type="dcterms:W3CDTF">2020-07-09T08:01:19Z</dcterms:modified>
</cp:coreProperties>
</file>