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52" i="1" l="1"/>
  <c r="E52" i="1"/>
  <c r="F52" i="1"/>
  <c r="G52" i="1"/>
  <c r="H52" i="1"/>
  <c r="I52" i="1"/>
  <c r="J52" i="1"/>
  <c r="D58" i="1"/>
  <c r="E58" i="1"/>
  <c r="F58" i="1"/>
  <c r="G58" i="1"/>
  <c r="H58" i="1"/>
  <c r="I58" i="1"/>
  <c r="J58" i="1"/>
  <c r="D62" i="1"/>
  <c r="E62" i="1"/>
  <c r="F62" i="1"/>
  <c r="G62" i="1"/>
  <c r="H62" i="1"/>
  <c r="I62" i="1"/>
  <c r="J62" i="1"/>
  <c r="C62" i="1"/>
  <c r="D60" i="1"/>
  <c r="E60" i="1"/>
  <c r="F60" i="1"/>
  <c r="G60" i="1"/>
  <c r="H60" i="1"/>
  <c r="I60" i="1"/>
  <c r="J60" i="1"/>
  <c r="C41" i="1"/>
  <c r="C38" i="1"/>
  <c r="D30" i="1"/>
  <c r="E30" i="1"/>
  <c r="F30" i="1"/>
  <c r="G30" i="1"/>
  <c r="H30" i="1"/>
  <c r="I30" i="1"/>
  <c r="J30" i="1"/>
  <c r="C30" i="1"/>
  <c r="J27" i="1"/>
  <c r="E28" i="1"/>
  <c r="F28" i="1"/>
  <c r="G28" i="1"/>
  <c r="H28" i="1"/>
  <c r="I28" i="1"/>
  <c r="J28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31" i="1"/>
  <c r="C32" i="1"/>
  <c r="C33" i="1"/>
  <c r="C34" i="1"/>
  <c r="C35" i="1"/>
  <c r="C36" i="1"/>
  <c r="C37" i="1"/>
  <c r="C39" i="1"/>
  <c r="C40" i="1"/>
  <c r="C42" i="1"/>
  <c r="C43" i="1"/>
  <c r="C44" i="1"/>
  <c r="C46" i="1"/>
  <c r="C47" i="1"/>
  <c r="C48" i="1"/>
  <c r="C49" i="1"/>
  <c r="C50" i="1"/>
  <c r="C53" i="1"/>
  <c r="C54" i="1"/>
  <c r="C55" i="1"/>
  <c r="C56" i="1"/>
  <c r="C57" i="1"/>
  <c r="C59" i="1"/>
  <c r="C60" i="1" s="1"/>
  <c r="C5" i="1"/>
  <c r="D9" i="1"/>
  <c r="D28" i="1" s="1"/>
  <c r="D26" i="1"/>
  <c r="C28" i="1" l="1"/>
  <c r="C58" i="1"/>
  <c r="C52" i="1"/>
</calcChain>
</file>

<file path=xl/sharedStrings.xml><?xml version="1.0" encoding="utf-8"?>
<sst xmlns="http://schemas.openxmlformats.org/spreadsheetml/2006/main" count="71" uniqueCount="65">
  <si>
    <t>Криворізька загальноосвітня школа І-ІІІ ступенів №1 Криворізької міської ради Дніпропетровської області   </t>
  </si>
  <si>
    <t>Криворізька загальноосвітня школа І-ІІІ ступенів №2 Криворізької міської ради Дніпропетровської області   </t>
  </si>
  <si>
    <t>Криворізька загальноосвітня школа І-ІІ ступенів №5 Криворізької міської ради Дніпропетровської області   </t>
  </si>
  <si>
    <t>Криворізька загальноосвітня школа І-ІІІ ступенів №8 Криворізької міської ради Дніпропетровської області   </t>
  </si>
  <si>
    <t>Криворізька загальноосвітня школа І-ІІ ступенів №10 Криворізької міської ради Дніпропетровської області   </t>
  </si>
  <si>
    <t>Криворізька загальноосвітня школа І-ІІІ ступенів №12 Криворізької міської ради Дніпропетровської області   </t>
  </si>
  <si>
    <t>Криворізький навчально-виховний комплекс  №13 «Загальноосвітня школа І-ІІ ступенів – дошкільний навчальний заклад (дитячий садок)» Криворізької міської ради Дніпропетровської області   </t>
  </si>
  <si>
    <t>Криворізька загальноосвітня школа І-ІІІ ступенів №22 Криворізької міської ради Дніпропетровської області   </t>
  </si>
  <si>
    <t>Криворізька загальноосвітня школа І-ІІІ ступенів №23 Криворізької міської ради Дніпропетровської області   </t>
  </si>
  <si>
    <t>Криворізька загальноосвітня школа І-ІІІ ступенів №28 Криворізької міської ради Дніпропетровської області   </t>
  </si>
  <si>
    <t>Криворізька загальноосвітня школа І-ІІІ ступенів №29 Криворізької міської ради Дніпропетровської області   </t>
  </si>
  <si>
    <t>Криворізька загальноосвітня школа І-ІІ ступенів №30 Криворізької міської ради Дніпропетровської області   </t>
  </si>
  <si>
    <t>Криворізька загальноосвітня школа І-ІІ ступенів №39 Криворізької міської ради Дніпропетровської області   </t>
  </si>
  <si>
    <t>Криворізька загальноосвітня школа І-ІІІ ступенів №60 Криворізької міської ради Дніпропетровської області   </t>
  </si>
  <si>
    <t>Криворізька загальноосвітня школа І-ІІ ступенів №64 Криворізької міської ради Дніпропетровської області   </t>
  </si>
  <si>
    <t>Криворізька загальноосвітня школа І-ІІІ ступенів №79 Криворізької міської ради Дніпропетровської області   </t>
  </si>
  <si>
    <t>Криворізька загальноосвітня школа І-ІІІ ступенів №85 Криворізької міської ради Дніпропетровської області  </t>
  </si>
  <si>
    <t>Криворізька загальноосвітня школа І-ІІ ступенів №104 Криворізької міської ради Дніпропетровської області  </t>
  </si>
  <si>
    <t xml:space="preserve">Криворізька загальноосвітня школа І-ІІІ ступенів №123 Криворізької міської ради Дніпропетровської області </t>
  </si>
  <si>
    <t>Криворізький Центрально-Міський ліцей Криворізької міської ради Дніпропетровської області</t>
  </si>
  <si>
    <t>Криворізька Центрально-Міська гімназія Криворізької міської ради Дніпропетровської області</t>
  </si>
  <si>
    <t>Комунальний заклад «Навчально-виховний комплекс «Криворізька спеціалізована школа І-ІІІ ступенів із поглибленим вивченням іноземних мов – дошкільний навчальний заклад»</t>
  </si>
  <si>
    <t>Криворізька вечірня школа №12</t>
  </si>
  <si>
    <t xml:space="preserve">Криворізька спеціалізована загальноосвітня школа №20 з поглибленим вивченням німецької мови Криворізької міської ради Дніпропетровської області
</t>
  </si>
  <si>
    <t>Назва закладу</t>
  </si>
  <si>
    <t>Планові призначення на 2019 рік</t>
  </si>
  <si>
    <t xml:space="preserve">Капітальний ремонт </t>
  </si>
  <si>
    <t>Комунальний  заклад «Дошкільний навчальний заклад (ясла-садок) №1 Криворізької міської ради</t>
  </si>
  <si>
    <t>Комунальний заклад "Дошкільний навчальний заклад (ясла-садок) №3 комбінованого типу" Криворізької міської ради</t>
  </si>
  <si>
    <t>Комунальний заклад "Дошкільний навчальний заклад (ясла-садок) №4 комбінованого типу" Криворізької міської ради</t>
  </si>
  <si>
    <t>Комунальний заклад "Дошкільний навчальний заклад (ясла-садок) №6 комбінованого типу" Криворізької міської ради</t>
  </si>
  <si>
    <t>Комунальний заклад "Дошкільний навчальний заклад (ясла-садок) №17 комбінованого типу" Криворізької міської ради</t>
  </si>
  <si>
    <t>Комунальний заклад "Дошкільний навчальний заклад (ясла-садок) №34" Криворізької міської ради</t>
  </si>
  <si>
    <t>Комунальний заклад "Дошкільний навчальний заклад (ясла-садок) №38" Криворізької міської ради</t>
  </si>
  <si>
    <t>Комунальний  заклад «Дошкільний навчальний заклад (ясла-садок) №39 Криворізької міської ради</t>
  </si>
  <si>
    <t>Комунальний  заклад «Дошкільний навчальний заклад (ясла-садок) №64 Криворізької міської ради</t>
  </si>
  <si>
    <t>Комунальний  заклад «Дошкільний навчальний заклад (ясла-садок) №70 Криворізької міської ради</t>
  </si>
  <si>
    <t>Комунальний  заклад «Дошкільний навчальний заклад (ясла-садок) №80 Криворізької міської ради</t>
  </si>
  <si>
    <t>Комунальний  заклад «Дошкільний навчальний заклад (ясла-садок) №121 комбінованого типу» Криворізької міської ради</t>
  </si>
  <si>
    <t>Комунальний  заклад «Дошкільний навчальний заклад (ясла-садок) №160 Криворізької міської ради</t>
  </si>
  <si>
    <t>Комунальний  заклад «Дошкільний навчальний заклад (ясла-садок) №195 Криворізької міської ради</t>
  </si>
  <si>
    <t>Комунальний  заклад «Дошкільний навчальний заклад (ясла-садок) №198 Криворізької міської ради</t>
  </si>
  <si>
    <t>Комунальний  заклад «Дошкільний навчальний заклад (ясла-садок) №199 Криворізької міської ради</t>
  </si>
  <si>
    <t>Комунальний  заклад «Дошкільний навчальний заклад (ясла-садок)  №201 комбінованого типу» Криворізької міської ради</t>
  </si>
  <si>
    <t>Комунальний  заклад «Дошкільний навчальний заклад (ясла-садок) №294 комбінованого типу Криворізької міської ради</t>
  </si>
  <si>
    <t xml:space="preserve"> Комунальний  заклад «Дошкільний навчальний заклад (ясла-садок) №304 Криворізької міської ради</t>
  </si>
  <si>
    <t>Комунальний  заклад «Дошкільний навчальний заклад (ясла-садок) №306 комбінованого типу Криворізької міської ради</t>
  </si>
  <si>
    <t>Дошкільний виховний заклад №10</t>
  </si>
  <si>
    <t>Комунальний позашкільний навчальний заклад «Палац дитячої та юнацької творчості Центрально-Міського району» Криворізької міської ради</t>
  </si>
  <si>
    <t>Комунальний позашкільний навчальний заклад «Центр позашкільної освіти «Зміна» Криворізької міської ради</t>
  </si>
  <si>
    <t>Комунальний позашкільний навчальний заклад «Дитячо-юнацький центр художньої творчості «Орфей» Криворізької міської ради</t>
  </si>
  <si>
    <t>Комунальний позашкільний навчальний заклад «Центр дитячої та юнацької творчості «Веселка» Криворізької міської ради</t>
  </si>
  <si>
    <t>Комунальний позашкільний навчальний заклад «Центр туризму, краєзнавства та екскурсій учнівської молоді «Вершина» Криворізької міської ради</t>
  </si>
  <si>
    <t>№ з/п</t>
  </si>
  <si>
    <t>Комунальний позашкільний навчальний заклад «Дитячо-юнацька спортивна школа №3»</t>
  </si>
  <si>
    <t>Поточний ремонт приміщень та будівель</t>
  </si>
  <si>
    <t>Разом</t>
  </si>
  <si>
    <t>Поточний ремонт покрівлі</t>
  </si>
  <si>
    <r>
      <t>Комунальний заклад</t>
    </r>
    <r>
      <rPr>
        <b/>
        <sz val="10"/>
        <color theme="1"/>
        <rFont val="Times New Roman"/>
        <family val="1"/>
        <charset val="204"/>
      </rPr>
      <t xml:space="preserve"> «Міжшкільне навчально-виробниче об’єднання» </t>
    </r>
    <r>
      <rPr>
        <sz val="10"/>
        <color theme="1"/>
        <rFont val="Times New Roman"/>
        <family val="1"/>
        <charset val="204"/>
      </rPr>
      <t>Криворізької міської ради</t>
    </r>
  </si>
  <si>
    <t>Часткове асфальтування двору</t>
  </si>
  <si>
    <t>Поточний ремонт електроживлення</t>
  </si>
  <si>
    <t>Поточний ремонт підлоги з заміною покриття</t>
  </si>
  <si>
    <t>Заміна вікон з улаштуванням укосів</t>
  </si>
  <si>
    <t>Виконані роботи, сума, грн.</t>
  </si>
  <si>
    <t xml:space="preserve"> КПД - 33252,63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</si>
</sst>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wrapText="1"/>
    </xf>
    <xf numFmtId="0" fontId="3" fillId="0" borderId="0" xfId="0" applyFont="1"/>
    <xf numFmtId="2" fontId="3" fillId="0" borderId="1" xfId="0" applyNumberFormat="1" applyFont="1" applyBorder="1"/>
    <xf numFmtId="2" fontId="2" fillId="0" borderId="1" xfId="0" applyNumberFormat="1" applyFont="1" applyFill="1" applyBorder="1"/>
    <xf numFmtId="2" fontId="3" fillId="0" borderId="1" xfId="0" applyNumberFormat="1" applyFont="1" applyFill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1"/>
  <sheetViews>
    <sheetView tabSelected="1" topLeftCell="C1" zoomScale="75" zoomScaleNormal="75" workbookViewId="0">
      <selection activeCell="J58" sqref="J58"/>
    </sheetView>
  </sheetViews>
  <sheetFormatPr defaultRowHeight="14.4" x14ac:dyDescent="0.3"/>
  <cols>
    <col min="1" max="1" width="9.109375" style="1"/>
    <col min="2" max="2" width="72.33203125" style="1" customWidth="1"/>
    <col min="3" max="3" width="20.6640625" style="2" customWidth="1"/>
    <col min="4" max="4" width="14.44140625" style="2" customWidth="1"/>
    <col min="5" max="5" width="10.5546875" customWidth="1"/>
    <col min="6" max="6" width="12.6640625" customWidth="1"/>
    <col min="7" max="7" width="15" customWidth="1"/>
    <col min="8" max="8" width="10.6640625" customWidth="1"/>
    <col min="9" max="13" width="13" customWidth="1"/>
  </cols>
  <sheetData>
    <row r="2" spans="1:11" s="3" customFormat="1" ht="13.2" x14ac:dyDescent="0.25">
      <c r="C2" s="4"/>
      <c r="D2" s="4"/>
    </row>
    <row r="3" spans="1:11" s="3" customFormat="1" ht="13.2" x14ac:dyDescent="0.25">
      <c r="A3" s="21" t="s">
        <v>53</v>
      </c>
      <c r="B3" s="22" t="s">
        <v>24</v>
      </c>
      <c r="C3" s="23" t="s">
        <v>25</v>
      </c>
      <c r="D3" s="23"/>
      <c r="E3" s="23"/>
      <c r="F3" s="23"/>
      <c r="G3" s="23"/>
      <c r="H3" s="23"/>
      <c r="I3" s="23"/>
      <c r="J3" s="23"/>
      <c r="K3" s="8"/>
    </row>
    <row r="4" spans="1:11" s="3" customFormat="1" ht="66" x14ac:dyDescent="0.25">
      <c r="A4" s="21"/>
      <c r="B4" s="22"/>
      <c r="C4" s="6" t="s">
        <v>55</v>
      </c>
      <c r="D4" s="6" t="s">
        <v>26</v>
      </c>
      <c r="E4" s="7" t="s">
        <v>57</v>
      </c>
      <c r="F4" s="7" t="s">
        <v>59</v>
      </c>
      <c r="G4" s="7" t="s">
        <v>60</v>
      </c>
      <c r="H4" s="7" t="s">
        <v>61</v>
      </c>
      <c r="I4" s="7" t="s">
        <v>62</v>
      </c>
      <c r="J4" s="7" t="s">
        <v>57</v>
      </c>
      <c r="K4" s="7" t="s">
        <v>63</v>
      </c>
    </row>
    <row r="5" spans="1:11" s="3" customFormat="1" ht="34.5" customHeight="1" x14ac:dyDescent="0.25">
      <c r="A5" s="8">
        <v>1</v>
      </c>
      <c r="B5" s="9" t="s">
        <v>0</v>
      </c>
      <c r="C5" s="10">
        <f>13000</f>
        <v>13000</v>
      </c>
      <c r="D5" s="11"/>
      <c r="E5" s="11"/>
      <c r="F5" s="11"/>
      <c r="G5" s="11">
        <v>37132</v>
      </c>
      <c r="H5" s="11">
        <v>90000</v>
      </c>
      <c r="I5" s="11">
        <v>4165</v>
      </c>
      <c r="J5" s="11"/>
      <c r="K5" s="5"/>
    </row>
    <row r="6" spans="1:11" s="3" customFormat="1" ht="34.5" customHeight="1" x14ac:dyDescent="0.25">
      <c r="A6" s="8">
        <v>2</v>
      </c>
      <c r="B6" s="9" t="s">
        <v>1</v>
      </c>
      <c r="C6" s="10">
        <f>13000</f>
        <v>13000</v>
      </c>
      <c r="D6" s="11"/>
      <c r="E6" s="11"/>
      <c r="F6" s="11">
        <v>55250</v>
      </c>
      <c r="G6" s="11"/>
      <c r="H6" s="11"/>
      <c r="I6" s="11"/>
      <c r="J6" s="11"/>
      <c r="K6" s="5"/>
    </row>
    <row r="7" spans="1:11" s="3" customFormat="1" ht="34.5" customHeight="1" x14ac:dyDescent="0.25">
      <c r="A7" s="8">
        <v>3</v>
      </c>
      <c r="B7" s="9" t="s">
        <v>2</v>
      </c>
      <c r="C7" s="10">
        <f>13000</f>
        <v>13000</v>
      </c>
      <c r="D7" s="11"/>
      <c r="E7" s="11"/>
      <c r="F7" s="11">
        <v>55250</v>
      </c>
      <c r="G7" s="11"/>
      <c r="H7" s="11"/>
      <c r="I7" s="11">
        <v>32675</v>
      </c>
      <c r="J7" s="11"/>
      <c r="K7" s="5"/>
    </row>
    <row r="8" spans="1:11" s="3" customFormat="1" ht="34.5" customHeight="1" x14ac:dyDescent="0.25">
      <c r="A8" s="8">
        <v>4</v>
      </c>
      <c r="B8" s="9" t="s">
        <v>3</v>
      </c>
      <c r="C8" s="10">
        <f>13000</f>
        <v>13000</v>
      </c>
      <c r="D8" s="11">
        <v>424905</v>
      </c>
      <c r="E8" s="11"/>
      <c r="F8" s="11"/>
      <c r="G8" s="11"/>
      <c r="H8" s="11">
        <v>90000</v>
      </c>
      <c r="I8" s="11"/>
      <c r="J8" s="11"/>
      <c r="K8" s="5" t="s">
        <v>64</v>
      </c>
    </row>
    <row r="9" spans="1:11" s="3" customFormat="1" ht="34.5" customHeight="1" x14ac:dyDescent="0.25">
      <c r="A9" s="8">
        <v>5</v>
      </c>
      <c r="B9" s="9" t="s">
        <v>4</v>
      </c>
      <c r="C9" s="10">
        <f>13000</f>
        <v>13000</v>
      </c>
      <c r="D9" s="11">
        <f>53000+1590</f>
        <v>54590</v>
      </c>
      <c r="E9" s="11"/>
      <c r="F9" s="11">
        <v>49300</v>
      </c>
      <c r="G9" s="11"/>
      <c r="H9" s="11"/>
      <c r="I9" s="11">
        <v>13000</v>
      </c>
      <c r="J9" s="11"/>
      <c r="K9" s="19">
        <v>13257</v>
      </c>
    </row>
    <row r="10" spans="1:11" s="3" customFormat="1" ht="34.5" customHeight="1" x14ac:dyDescent="0.25">
      <c r="A10" s="8">
        <v>6</v>
      </c>
      <c r="B10" s="9" t="s">
        <v>5</v>
      </c>
      <c r="C10" s="10">
        <f>13000</f>
        <v>13000</v>
      </c>
      <c r="D10" s="11"/>
      <c r="E10" s="11"/>
      <c r="F10" s="11"/>
      <c r="G10" s="11"/>
      <c r="H10" s="11"/>
      <c r="I10" s="11">
        <v>13769</v>
      </c>
      <c r="J10" s="11"/>
      <c r="K10" s="5"/>
    </row>
    <row r="11" spans="1:11" s="3" customFormat="1" ht="34.5" customHeight="1" x14ac:dyDescent="0.25">
      <c r="A11" s="8">
        <v>7</v>
      </c>
      <c r="B11" s="9" t="s">
        <v>6</v>
      </c>
      <c r="C11" s="10">
        <f>13000</f>
        <v>13000</v>
      </c>
      <c r="D11" s="11"/>
      <c r="E11" s="11">
        <v>33000</v>
      </c>
      <c r="F11" s="11"/>
      <c r="G11" s="11"/>
      <c r="H11" s="11"/>
      <c r="I11" s="11">
        <v>17554</v>
      </c>
      <c r="J11" s="11"/>
      <c r="K11" s="19">
        <v>28532.400000000001</v>
      </c>
    </row>
    <row r="12" spans="1:11" s="3" customFormat="1" ht="34.5" customHeight="1" x14ac:dyDescent="0.25">
      <c r="A12" s="8">
        <v>8</v>
      </c>
      <c r="B12" s="9" t="s">
        <v>7</v>
      </c>
      <c r="C12" s="10">
        <f>13000</f>
        <v>13000</v>
      </c>
      <c r="D12" s="11"/>
      <c r="E12" s="11"/>
      <c r="F12" s="11"/>
      <c r="G12" s="11">
        <v>186000</v>
      </c>
      <c r="H12" s="11"/>
      <c r="I12" s="11"/>
      <c r="J12" s="11">
        <v>14109</v>
      </c>
      <c r="K12" s="5">
        <v>198328.42</v>
      </c>
    </row>
    <row r="13" spans="1:11" s="3" customFormat="1" ht="34.5" customHeight="1" x14ac:dyDescent="0.25">
      <c r="A13" s="8">
        <v>9</v>
      </c>
      <c r="B13" s="9" t="s">
        <v>23</v>
      </c>
      <c r="C13" s="10">
        <f>13000</f>
        <v>13000</v>
      </c>
      <c r="D13" s="11"/>
      <c r="E13" s="11"/>
      <c r="F13" s="11">
        <v>55250</v>
      </c>
      <c r="G13" s="11">
        <v>37133</v>
      </c>
      <c r="H13" s="11"/>
      <c r="I13" s="11"/>
      <c r="J13" s="11">
        <v>50520</v>
      </c>
      <c r="K13" s="5"/>
    </row>
    <row r="14" spans="1:11" s="3" customFormat="1" ht="34.5" customHeight="1" x14ac:dyDescent="0.25">
      <c r="A14" s="8">
        <v>10</v>
      </c>
      <c r="B14" s="9" t="s">
        <v>8</v>
      </c>
      <c r="C14" s="10">
        <f>13000</f>
        <v>13000</v>
      </c>
      <c r="D14" s="11"/>
      <c r="E14" s="11"/>
      <c r="F14" s="11"/>
      <c r="G14" s="11"/>
      <c r="H14" s="11"/>
      <c r="I14" s="11">
        <v>19589</v>
      </c>
      <c r="J14" s="11"/>
      <c r="K14" s="5"/>
    </row>
    <row r="15" spans="1:11" s="3" customFormat="1" ht="34.5" customHeight="1" x14ac:dyDescent="0.25">
      <c r="A15" s="8">
        <v>11</v>
      </c>
      <c r="B15" s="9" t="s">
        <v>9</v>
      </c>
      <c r="C15" s="10">
        <f>13000</f>
        <v>13000</v>
      </c>
      <c r="D15" s="11"/>
      <c r="E15" s="11"/>
      <c r="F15" s="11"/>
      <c r="G15" s="11"/>
      <c r="H15" s="11"/>
      <c r="I15" s="11">
        <v>6500</v>
      </c>
      <c r="J15" s="11">
        <v>15982</v>
      </c>
      <c r="K15" s="5"/>
    </row>
    <row r="16" spans="1:11" s="3" customFormat="1" ht="34.5" customHeight="1" x14ac:dyDescent="0.25">
      <c r="A16" s="8">
        <v>12</v>
      </c>
      <c r="B16" s="9" t="s">
        <v>10</v>
      </c>
      <c r="C16" s="10">
        <f>13000</f>
        <v>13000</v>
      </c>
      <c r="D16" s="11"/>
      <c r="E16" s="11"/>
      <c r="F16" s="11"/>
      <c r="G16" s="11"/>
      <c r="H16" s="11"/>
      <c r="I16" s="11"/>
      <c r="J16" s="11"/>
      <c r="K16" s="5"/>
    </row>
    <row r="17" spans="1:11" s="3" customFormat="1" ht="34.5" customHeight="1" x14ac:dyDescent="0.25">
      <c r="A17" s="8">
        <v>13</v>
      </c>
      <c r="B17" s="9" t="s">
        <v>11</v>
      </c>
      <c r="C17" s="10">
        <f>13000</f>
        <v>13000</v>
      </c>
      <c r="D17" s="11"/>
      <c r="E17" s="11"/>
      <c r="F17" s="11"/>
      <c r="G17" s="11"/>
      <c r="H17" s="11"/>
      <c r="I17" s="11"/>
      <c r="J17" s="11"/>
      <c r="K17" s="5"/>
    </row>
    <row r="18" spans="1:11" s="3" customFormat="1" ht="34.5" customHeight="1" x14ac:dyDescent="0.25">
      <c r="A18" s="8">
        <v>14</v>
      </c>
      <c r="B18" s="9" t="s">
        <v>12</v>
      </c>
      <c r="C18" s="10">
        <f>13000</f>
        <v>13000</v>
      </c>
      <c r="D18" s="11"/>
      <c r="E18" s="11"/>
      <c r="F18" s="11"/>
      <c r="G18" s="11"/>
      <c r="H18" s="11"/>
      <c r="I18" s="11">
        <v>9612</v>
      </c>
      <c r="J18" s="11"/>
      <c r="K18" s="5"/>
    </row>
    <row r="19" spans="1:11" s="3" customFormat="1" ht="34.5" customHeight="1" x14ac:dyDescent="0.25">
      <c r="A19" s="8">
        <v>15</v>
      </c>
      <c r="B19" s="9" t="s">
        <v>13</v>
      </c>
      <c r="C19" s="10">
        <f>13000</f>
        <v>13000</v>
      </c>
      <c r="D19" s="11"/>
      <c r="E19" s="11"/>
      <c r="F19" s="11"/>
      <c r="G19" s="11"/>
      <c r="H19" s="11"/>
      <c r="I19" s="11"/>
      <c r="J19" s="11">
        <v>23639</v>
      </c>
      <c r="K19" s="5"/>
    </row>
    <row r="20" spans="1:11" s="3" customFormat="1" ht="34.5" customHeight="1" x14ac:dyDescent="0.25">
      <c r="A20" s="8">
        <v>16</v>
      </c>
      <c r="B20" s="9" t="s">
        <v>14</v>
      </c>
      <c r="C20" s="10">
        <f>13000</f>
        <v>13000</v>
      </c>
      <c r="D20" s="11"/>
      <c r="E20" s="11"/>
      <c r="F20" s="11"/>
      <c r="G20" s="11"/>
      <c r="H20" s="11"/>
      <c r="I20" s="11"/>
      <c r="J20" s="11">
        <v>10192</v>
      </c>
      <c r="K20" s="5"/>
    </row>
    <row r="21" spans="1:11" s="3" customFormat="1" ht="34.5" customHeight="1" x14ac:dyDescent="0.25">
      <c r="A21" s="8">
        <v>17</v>
      </c>
      <c r="B21" s="9" t="s">
        <v>15</v>
      </c>
      <c r="C21" s="10">
        <f>13000</f>
        <v>13000</v>
      </c>
      <c r="D21" s="11"/>
      <c r="E21" s="11"/>
      <c r="F21" s="11"/>
      <c r="G21" s="11"/>
      <c r="H21" s="11"/>
      <c r="I21" s="11">
        <v>13000</v>
      </c>
      <c r="J21" s="11"/>
      <c r="K21" s="5"/>
    </row>
    <row r="22" spans="1:11" s="3" customFormat="1" ht="34.5" customHeight="1" x14ac:dyDescent="0.25">
      <c r="A22" s="8">
        <v>18</v>
      </c>
      <c r="B22" s="9" t="s">
        <v>16</v>
      </c>
      <c r="C22" s="10">
        <f>13000</f>
        <v>13000</v>
      </c>
      <c r="D22" s="11"/>
      <c r="E22" s="11"/>
      <c r="F22" s="11"/>
      <c r="G22" s="11"/>
      <c r="H22" s="11"/>
      <c r="I22" s="11">
        <v>6457</v>
      </c>
      <c r="J22" s="11"/>
      <c r="K22" s="5"/>
    </row>
    <row r="23" spans="1:11" s="3" customFormat="1" ht="34.5" customHeight="1" x14ac:dyDescent="0.25">
      <c r="A23" s="8">
        <v>19</v>
      </c>
      <c r="B23" s="9" t="s">
        <v>17</v>
      </c>
      <c r="C23" s="10">
        <f>13000</f>
        <v>13000</v>
      </c>
      <c r="D23" s="11"/>
      <c r="E23" s="11"/>
      <c r="F23" s="11"/>
      <c r="G23" s="11"/>
      <c r="H23" s="11"/>
      <c r="I23" s="11"/>
      <c r="J23" s="11">
        <v>8303</v>
      </c>
      <c r="K23" s="5"/>
    </row>
    <row r="24" spans="1:11" s="3" customFormat="1" ht="34.5" customHeight="1" x14ac:dyDescent="0.25">
      <c r="A24" s="8">
        <v>20</v>
      </c>
      <c r="B24" s="9" t="s">
        <v>18</v>
      </c>
      <c r="C24" s="10">
        <f>13000</f>
        <v>13000</v>
      </c>
      <c r="D24" s="11"/>
      <c r="E24" s="11"/>
      <c r="F24" s="11"/>
      <c r="G24" s="11"/>
      <c r="H24" s="11"/>
      <c r="I24" s="11"/>
      <c r="J24" s="11">
        <v>35901</v>
      </c>
      <c r="K24" s="19">
        <v>6900</v>
      </c>
    </row>
    <row r="25" spans="1:11" s="3" customFormat="1" ht="34.5" customHeight="1" x14ac:dyDescent="0.25">
      <c r="A25" s="8">
        <v>21</v>
      </c>
      <c r="B25" s="9" t="s">
        <v>19</v>
      </c>
      <c r="C25" s="10">
        <f>13000</f>
        <v>13000</v>
      </c>
      <c r="D25" s="11"/>
      <c r="E25" s="11"/>
      <c r="F25" s="11"/>
      <c r="G25" s="11"/>
      <c r="H25" s="11"/>
      <c r="I25" s="11"/>
      <c r="J25" s="11">
        <v>17883</v>
      </c>
      <c r="K25" s="5"/>
    </row>
    <row r="26" spans="1:11" s="3" customFormat="1" ht="34.5" customHeight="1" x14ac:dyDescent="0.25">
      <c r="A26" s="8">
        <v>22</v>
      </c>
      <c r="B26" s="9" t="s">
        <v>20</v>
      </c>
      <c r="C26" s="10">
        <f>13000</f>
        <v>13000</v>
      </c>
      <c r="D26" s="11">
        <f>18260+26707+1332000+1043000</f>
        <v>2419967</v>
      </c>
      <c r="E26" s="11"/>
      <c r="F26" s="11"/>
      <c r="G26" s="11"/>
      <c r="H26" s="11"/>
      <c r="I26" s="11">
        <v>17578</v>
      </c>
      <c r="J26" s="11"/>
      <c r="K26" s="5"/>
    </row>
    <row r="27" spans="1:11" s="3" customFormat="1" ht="45" customHeight="1" x14ac:dyDescent="0.25">
      <c r="A27" s="8">
        <v>23</v>
      </c>
      <c r="B27" s="9" t="s">
        <v>21</v>
      </c>
      <c r="C27" s="10">
        <f>13000</f>
        <v>13000</v>
      </c>
      <c r="D27" s="11"/>
      <c r="E27" s="11"/>
      <c r="F27" s="11"/>
      <c r="G27" s="11"/>
      <c r="H27" s="11"/>
      <c r="I27" s="17">
        <v>8601</v>
      </c>
      <c r="J27" s="17">
        <f>7653+4318</f>
        <v>11971</v>
      </c>
      <c r="K27" s="5"/>
    </row>
    <row r="28" spans="1:11" s="15" customFormat="1" ht="45" customHeight="1" x14ac:dyDescent="0.25">
      <c r="A28" s="12"/>
      <c r="B28" s="13" t="s">
        <v>56</v>
      </c>
      <c r="C28" s="14">
        <f>C5+C6+C7+C8+C9+C10+C11+C12+C13+C14+C15+C16+C17+C18+C19+C20+C21+C22+C23+C24+C25+C26+C27</f>
        <v>299000</v>
      </c>
      <c r="D28" s="14">
        <f t="shared" ref="D28:J28" si="0">D5+D6+D7+D8+D9+D10+D11+D12+D13+D14+D15+D16+D17+D18+D19+D20+D21+D22+D23+D24+D25+D26+D27</f>
        <v>2899462</v>
      </c>
      <c r="E28" s="14">
        <f t="shared" si="0"/>
        <v>33000</v>
      </c>
      <c r="F28" s="14">
        <f t="shared" si="0"/>
        <v>215050</v>
      </c>
      <c r="G28" s="14">
        <f t="shared" si="0"/>
        <v>260265</v>
      </c>
      <c r="H28" s="14">
        <f t="shared" si="0"/>
        <v>180000</v>
      </c>
      <c r="I28" s="14">
        <f t="shared" si="0"/>
        <v>162500</v>
      </c>
      <c r="J28" s="14">
        <f t="shared" si="0"/>
        <v>188500</v>
      </c>
      <c r="K28" s="20"/>
    </row>
    <row r="29" spans="1:11" s="3" customFormat="1" ht="34.5" customHeight="1" x14ac:dyDescent="0.25">
      <c r="A29" s="8">
        <v>24</v>
      </c>
      <c r="B29" s="9" t="s">
        <v>22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5"/>
    </row>
    <row r="30" spans="1:11" s="15" customFormat="1" ht="34.5" customHeight="1" x14ac:dyDescent="0.25">
      <c r="A30" s="12"/>
      <c r="B30" s="13" t="s">
        <v>56</v>
      </c>
      <c r="C30" s="14">
        <f>C29</f>
        <v>0</v>
      </c>
      <c r="D30" s="14">
        <f t="shared" ref="D30:J30" si="1">D29</f>
        <v>0</v>
      </c>
      <c r="E30" s="14">
        <f t="shared" si="1"/>
        <v>0</v>
      </c>
      <c r="F30" s="14">
        <f t="shared" si="1"/>
        <v>0</v>
      </c>
      <c r="G30" s="14">
        <f t="shared" si="1"/>
        <v>0</v>
      </c>
      <c r="H30" s="14">
        <f t="shared" si="1"/>
        <v>0</v>
      </c>
      <c r="I30" s="14">
        <f t="shared" si="1"/>
        <v>0</v>
      </c>
      <c r="J30" s="14">
        <f t="shared" si="1"/>
        <v>0</v>
      </c>
      <c r="K30" s="20"/>
    </row>
    <row r="31" spans="1:11" s="3" customFormat="1" ht="34.5" customHeight="1" x14ac:dyDescent="0.25">
      <c r="A31" s="8">
        <v>26</v>
      </c>
      <c r="B31" s="9" t="s">
        <v>27</v>
      </c>
      <c r="C31" s="10">
        <f>13000</f>
        <v>13000</v>
      </c>
      <c r="D31" s="11"/>
      <c r="E31" s="11"/>
      <c r="F31" s="11"/>
      <c r="G31" s="11"/>
      <c r="H31" s="11"/>
      <c r="I31" s="11"/>
      <c r="J31" s="11"/>
      <c r="K31" s="5"/>
    </row>
    <row r="32" spans="1:11" s="3" customFormat="1" ht="34.5" customHeight="1" x14ac:dyDescent="0.25">
      <c r="A32" s="8">
        <v>27</v>
      </c>
      <c r="B32" s="9" t="s">
        <v>28</v>
      </c>
      <c r="C32" s="10">
        <f>13000</f>
        <v>13000</v>
      </c>
      <c r="D32" s="11"/>
      <c r="E32" s="11"/>
      <c r="F32" s="11"/>
      <c r="G32" s="11"/>
      <c r="H32" s="11"/>
      <c r="I32" s="11"/>
      <c r="J32" s="11"/>
      <c r="K32" s="5"/>
    </row>
    <row r="33" spans="1:11" s="3" customFormat="1" ht="34.5" customHeight="1" x14ac:dyDescent="0.25">
      <c r="A33" s="8">
        <v>28</v>
      </c>
      <c r="B33" s="9" t="s">
        <v>29</v>
      </c>
      <c r="C33" s="10">
        <f>13000</f>
        <v>13000</v>
      </c>
      <c r="D33" s="11"/>
      <c r="E33" s="11"/>
      <c r="F33" s="11"/>
      <c r="G33" s="11"/>
      <c r="H33" s="11"/>
      <c r="I33" s="11"/>
      <c r="J33" s="11"/>
      <c r="K33" s="5"/>
    </row>
    <row r="34" spans="1:11" s="3" customFormat="1" ht="34.5" customHeight="1" x14ac:dyDescent="0.25">
      <c r="A34" s="8">
        <v>29</v>
      </c>
      <c r="B34" s="9" t="s">
        <v>30</v>
      </c>
      <c r="C34" s="10">
        <f>13000</f>
        <v>13000</v>
      </c>
      <c r="D34" s="11"/>
      <c r="E34" s="11"/>
      <c r="F34" s="11"/>
      <c r="G34" s="11"/>
      <c r="H34" s="11"/>
      <c r="I34" s="11"/>
      <c r="J34" s="11"/>
      <c r="K34" s="5"/>
    </row>
    <row r="35" spans="1:11" s="3" customFormat="1" ht="34.5" customHeight="1" x14ac:dyDescent="0.25">
      <c r="A35" s="8">
        <v>30</v>
      </c>
      <c r="B35" s="9" t="s">
        <v>31</v>
      </c>
      <c r="C35" s="10">
        <f>13000</f>
        <v>13000</v>
      </c>
      <c r="D35" s="11"/>
      <c r="E35" s="11"/>
      <c r="F35" s="11">
        <v>85000</v>
      </c>
      <c r="G35" s="11"/>
      <c r="H35" s="11"/>
      <c r="I35" s="11"/>
      <c r="J35" s="11"/>
      <c r="K35" s="5"/>
    </row>
    <row r="36" spans="1:11" s="3" customFormat="1" ht="34.5" customHeight="1" x14ac:dyDescent="0.25">
      <c r="A36" s="8">
        <v>31</v>
      </c>
      <c r="B36" s="9" t="s">
        <v>32</v>
      </c>
      <c r="C36" s="10">
        <f>13000</f>
        <v>13000</v>
      </c>
      <c r="D36" s="11"/>
      <c r="E36" s="11"/>
      <c r="F36" s="11"/>
      <c r="G36" s="11"/>
      <c r="H36" s="11"/>
      <c r="I36" s="11"/>
      <c r="J36" s="11"/>
      <c r="K36" s="5"/>
    </row>
    <row r="37" spans="1:11" s="3" customFormat="1" ht="34.5" customHeight="1" x14ac:dyDescent="0.25">
      <c r="A37" s="8">
        <v>32</v>
      </c>
      <c r="B37" s="9" t="s">
        <v>33</v>
      </c>
      <c r="C37" s="10">
        <f>13000</f>
        <v>13000</v>
      </c>
      <c r="D37" s="11"/>
      <c r="E37" s="11"/>
      <c r="F37" s="11"/>
      <c r="G37" s="11">
        <v>30000</v>
      </c>
      <c r="H37" s="11"/>
      <c r="I37" s="11"/>
      <c r="J37" s="11"/>
      <c r="K37" s="5">
        <v>42999.97</v>
      </c>
    </row>
    <row r="38" spans="1:11" s="3" customFormat="1" ht="34.5" customHeight="1" x14ac:dyDescent="0.25">
      <c r="A38" s="8">
        <v>33</v>
      </c>
      <c r="B38" s="9" t="s">
        <v>34</v>
      </c>
      <c r="C38" s="10">
        <f>13000+186000</f>
        <v>199000</v>
      </c>
      <c r="D38" s="11"/>
      <c r="E38" s="11"/>
      <c r="F38" s="11"/>
      <c r="G38" s="11"/>
      <c r="H38" s="11"/>
      <c r="I38" s="11"/>
      <c r="J38" s="11"/>
      <c r="K38" s="5"/>
    </row>
    <row r="39" spans="1:11" s="3" customFormat="1" ht="34.5" customHeight="1" x14ac:dyDescent="0.25">
      <c r="A39" s="8">
        <v>34</v>
      </c>
      <c r="B39" s="9" t="s">
        <v>35</v>
      </c>
      <c r="C39" s="10">
        <f>13000</f>
        <v>13000</v>
      </c>
      <c r="D39" s="11"/>
      <c r="E39" s="11"/>
      <c r="F39" s="11"/>
      <c r="G39" s="11"/>
      <c r="H39" s="11"/>
      <c r="I39" s="11"/>
      <c r="J39" s="11"/>
      <c r="K39" s="5"/>
    </row>
    <row r="40" spans="1:11" s="3" customFormat="1" ht="34.5" customHeight="1" x14ac:dyDescent="0.25">
      <c r="A40" s="8">
        <v>35</v>
      </c>
      <c r="B40" s="9" t="s">
        <v>36</v>
      </c>
      <c r="C40" s="10">
        <f>13000</f>
        <v>13000</v>
      </c>
      <c r="D40" s="11"/>
      <c r="E40" s="11"/>
      <c r="F40" s="11"/>
      <c r="G40" s="11"/>
      <c r="H40" s="11"/>
      <c r="I40" s="11"/>
      <c r="J40" s="11"/>
      <c r="K40" s="5"/>
    </row>
    <row r="41" spans="1:11" s="3" customFormat="1" ht="34.5" customHeight="1" x14ac:dyDescent="0.25">
      <c r="A41" s="8">
        <v>36</v>
      </c>
      <c r="B41" s="9" t="s">
        <v>37</v>
      </c>
      <c r="C41" s="10">
        <f>13000+8000</f>
        <v>21000</v>
      </c>
      <c r="D41" s="11"/>
      <c r="E41" s="11"/>
      <c r="F41" s="11"/>
      <c r="G41" s="11"/>
      <c r="H41" s="11"/>
      <c r="I41" s="11"/>
      <c r="J41" s="11"/>
      <c r="K41" s="5"/>
    </row>
    <row r="42" spans="1:11" s="3" customFormat="1" ht="34.5" customHeight="1" x14ac:dyDescent="0.25">
      <c r="A42" s="8">
        <v>37</v>
      </c>
      <c r="B42" s="9" t="s">
        <v>38</v>
      </c>
      <c r="C42" s="10">
        <f>13000</f>
        <v>13000</v>
      </c>
      <c r="D42" s="11"/>
      <c r="E42" s="11"/>
      <c r="F42" s="11"/>
      <c r="G42" s="11"/>
      <c r="H42" s="11"/>
      <c r="I42" s="11"/>
      <c r="J42" s="11"/>
      <c r="K42" s="5"/>
    </row>
    <row r="43" spans="1:11" s="3" customFormat="1" ht="34.5" customHeight="1" x14ac:dyDescent="0.25">
      <c r="A43" s="8">
        <v>38</v>
      </c>
      <c r="B43" s="9" t="s">
        <v>39</v>
      </c>
      <c r="C43" s="10">
        <f>13000</f>
        <v>13000</v>
      </c>
      <c r="D43" s="11"/>
      <c r="E43" s="11"/>
      <c r="F43" s="11"/>
      <c r="G43" s="11"/>
      <c r="H43" s="11"/>
      <c r="I43" s="11"/>
      <c r="J43" s="11"/>
      <c r="K43" s="5"/>
    </row>
    <row r="44" spans="1:11" s="3" customFormat="1" ht="34.5" customHeight="1" x14ac:dyDescent="0.25">
      <c r="A44" s="8">
        <v>39</v>
      </c>
      <c r="B44" s="9" t="s">
        <v>40</v>
      </c>
      <c r="C44" s="10">
        <f>13000</f>
        <v>13000</v>
      </c>
      <c r="D44" s="11"/>
      <c r="E44" s="11"/>
      <c r="F44" s="11">
        <v>122400</v>
      </c>
      <c r="G44" s="11"/>
      <c r="H44" s="11"/>
      <c r="I44" s="11"/>
      <c r="J44" s="11"/>
      <c r="K44" s="5"/>
    </row>
    <row r="45" spans="1:11" s="3" customFormat="1" ht="34.5" customHeight="1" x14ac:dyDescent="0.25">
      <c r="A45" s="8">
        <v>40</v>
      </c>
      <c r="B45" s="9" t="s">
        <v>41</v>
      </c>
      <c r="C45" s="10">
        <v>0</v>
      </c>
      <c r="D45" s="11"/>
      <c r="E45" s="11"/>
      <c r="F45" s="11"/>
      <c r="G45" s="11"/>
      <c r="H45" s="11"/>
      <c r="I45" s="11"/>
      <c r="J45" s="11"/>
      <c r="K45" s="5"/>
    </row>
    <row r="46" spans="1:11" s="3" customFormat="1" ht="34.5" customHeight="1" x14ac:dyDescent="0.25">
      <c r="A46" s="8">
        <v>41</v>
      </c>
      <c r="B46" s="9" t="s">
        <v>42</v>
      </c>
      <c r="C46" s="10">
        <f>13000</f>
        <v>13000</v>
      </c>
      <c r="D46" s="11"/>
      <c r="E46" s="11"/>
      <c r="F46" s="11">
        <v>119850</v>
      </c>
      <c r="G46" s="11"/>
      <c r="H46" s="11"/>
      <c r="I46" s="11"/>
      <c r="J46" s="11"/>
      <c r="K46" s="5"/>
    </row>
    <row r="47" spans="1:11" s="3" customFormat="1" ht="34.5" customHeight="1" x14ac:dyDescent="0.25">
      <c r="A47" s="8">
        <v>42</v>
      </c>
      <c r="B47" s="9" t="s">
        <v>43</v>
      </c>
      <c r="C47" s="10">
        <f>13000</f>
        <v>13000</v>
      </c>
      <c r="D47" s="11"/>
      <c r="E47" s="11"/>
      <c r="F47" s="11"/>
      <c r="G47" s="11"/>
      <c r="H47" s="11"/>
      <c r="I47" s="11"/>
      <c r="J47" s="11"/>
      <c r="K47" s="5"/>
    </row>
    <row r="48" spans="1:11" s="3" customFormat="1" ht="34.5" customHeight="1" x14ac:dyDescent="0.25">
      <c r="A48" s="8">
        <v>43</v>
      </c>
      <c r="B48" s="9" t="s">
        <v>44</v>
      </c>
      <c r="C48" s="10">
        <f>13000</f>
        <v>13000</v>
      </c>
      <c r="D48" s="11"/>
      <c r="E48" s="11"/>
      <c r="F48" s="11"/>
      <c r="G48" s="11"/>
      <c r="H48" s="11"/>
      <c r="I48" s="11"/>
      <c r="J48" s="11"/>
      <c r="K48" s="5"/>
    </row>
    <row r="49" spans="1:11" s="3" customFormat="1" ht="34.5" customHeight="1" x14ac:dyDescent="0.25">
      <c r="A49" s="8">
        <v>44</v>
      </c>
      <c r="B49" s="9" t="s">
        <v>45</v>
      </c>
      <c r="C49" s="10">
        <f>13000</f>
        <v>13000</v>
      </c>
      <c r="D49" s="11"/>
      <c r="E49" s="11"/>
      <c r="F49" s="11"/>
      <c r="G49" s="11"/>
      <c r="H49" s="11"/>
      <c r="I49" s="11"/>
      <c r="J49" s="11"/>
      <c r="K49" s="5"/>
    </row>
    <row r="50" spans="1:11" s="3" customFormat="1" ht="34.5" customHeight="1" x14ac:dyDescent="0.25">
      <c r="A50" s="8">
        <v>45</v>
      </c>
      <c r="B50" s="9" t="s">
        <v>46</v>
      </c>
      <c r="C50" s="10">
        <f>13000</f>
        <v>13000</v>
      </c>
      <c r="D50" s="11"/>
      <c r="E50" s="11"/>
      <c r="F50" s="11">
        <v>123250</v>
      </c>
      <c r="G50" s="11"/>
      <c r="H50" s="11"/>
      <c r="I50" s="11"/>
      <c r="J50" s="11"/>
      <c r="K50" s="5"/>
    </row>
    <row r="51" spans="1:11" s="3" customFormat="1" ht="34.5" customHeight="1" x14ac:dyDescent="0.25">
      <c r="A51" s="8">
        <v>46</v>
      </c>
      <c r="B51" s="9" t="s">
        <v>47</v>
      </c>
      <c r="C51" s="10">
        <v>0</v>
      </c>
      <c r="D51" s="11"/>
      <c r="E51" s="11"/>
      <c r="F51" s="11"/>
      <c r="G51" s="11"/>
      <c r="H51" s="11"/>
      <c r="I51" s="11"/>
      <c r="J51" s="11"/>
      <c r="K51" s="5"/>
    </row>
    <row r="52" spans="1:11" s="15" customFormat="1" ht="34.5" customHeight="1" x14ac:dyDescent="0.25">
      <c r="A52" s="12"/>
      <c r="B52" s="13" t="s">
        <v>56</v>
      </c>
      <c r="C52" s="14">
        <f t="shared" ref="C52:J52" si="2">C31+C32+C33+C34+C35+C36+C37+C38+C39+C40+C41+C42+C43+C44+C45+C46+C47+C48+C49+C50+C51</f>
        <v>441000</v>
      </c>
      <c r="D52" s="14">
        <f t="shared" si="2"/>
        <v>0</v>
      </c>
      <c r="E52" s="14">
        <f t="shared" si="2"/>
        <v>0</v>
      </c>
      <c r="F52" s="14">
        <f t="shared" si="2"/>
        <v>450500</v>
      </c>
      <c r="G52" s="14">
        <f t="shared" si="2"/>
        <v>30000</v>
      </c>
      <c r="H52" s="14">
        <f t="shared" si="2"/>
        <v>0</v>
      </c>
      <c r="I52" s="14">
        <f t="shared" si="2"/>
        <v>0</v>
      </c>
      <c r="J52" s="14">
        <f t="shared" si="2"/>
        <v>0</v>
      </c>
      <c r="K52" s="20"/>
    </row>
    <row r="53" spans="1:11" s="3" customFormat="1" ht="34.5" customHeight="1" x14ac:dyDescent="0.25">
      <c r="A53" s="8">
        <v>47</v>
      </c>
      <c r="B53" s="9" t="s">
        <v>48</v>
      </c>
      <c r="C53" s="10">
        <f>13000</f>
        <v>13000</v>
      </c>
      <c r="D53" s="11"/>
      <c r="E53" s="11"/>
      <c r="F53" s="11"/>
      <c r="G53" s="11"/>
      <c r="H53" s="11"/>
      <c r="I53" s="11">
        <v>8300</v>
      </c>
      <c r="J53" s="11"/>
      <c r="K53" s="5"/>
    </row>
    <row r="54" spans="1:11" s="3" customFormat="1" ht="34.5" customHeight="1" x14ac:dyDescent="0.25">
      <c r="A54" s="8">
        <v>48</v>
      </c>
      <c r="B54" s="9" t="s">
        <v>49</v>
      </c>
      <c r="C54" s="10">
        <f>13000</f>
        <v>13000</v>
      </c>
      <c r="D54" s="11"/>
      <c r="E54" s="11"/>
      <c r="F54" s="11"/>
      <c r="G54" s="11"/>
      <c r="H54" s="11"/>
      <c r="I54" s="11">
        <v>6375</v>
      </c>
      <c r="J54" s="11"/>
      <c r="K54" s="5"/>
    </row>
    <row r="55" spans="1:11" s="3" customFormat="1" ht="34.5" customHeight="1" x14ac:dyDescent="0.25">
      <c r="A55" s="8">
        <v>49</v>
      </c>
      <c r="B55" s="9" t="s">
        <v>50</v>
      </c>
      <c r="C55" s="10">
        <f>13000</f>
        <v>13000</v>
      </c>
      <c r="D55" s="11"/>
      <c r="E55" s="11"/>
      <c r="F55" s="11"/>
      <c r="G55" s="11"/>
      <c r="H55" s="11"/>
      <c r="I55" s="11">
        <v>10310</v>
      </c>
      <c r="J55" s="11"/>
      <c r="K55" s="19">
        <v>2200</v>
      </c>
    </row>
    <row r="56" spans="1:11" s="3" customFormat="1" ht="34.5" customHeight="1" x14ac:dyDescent="0.25">
      <c r="A56" s="8">
        <v>50</v>
      </c>
      <c r="B56" s="9" t="s">
        <v>51</v>
      </c>
      <c r="C56" s="10">
        <f>13000</f>
        <v>13000</v>
      </c>
      <c r="D56" s="11"/>
      <c r="E56" s="11"/>
      <c r="F56" s="11"/>
      <c r="G56" s="11"/>
      <c r="H56" s="11"/>
      <c r="I56" s="11">
        <v>13766</v>
      </c>
      <c r="J56" s="11"/>
      <c r="K56" s="5"/>
    </row>
    <row r="57" spans="1:11" s="3" customFormat="1" ht="49.5" customHeight="1" x14ac:dyDescent="0.25">
      <c r="A57" s="8">
        <v>51</v>
      </c>
      <c r="B57" s="9" t="s">
        <v>52</v>
      </c>
      <c r="C57" s="10">
        <f>13000</f>
        <v>13000</v>
      </c>
      <c r="D57" s="11"/>
      <c r="E57" s="11"/>
      <c r="F57" s="11"/>
      <c r="G57" s="11"/>
      <c r="H57" s="11"/>
      <c r="I57" s="11">
        <v>14270</v>
      </c>
      <c r="J57" s="11"/>
      <c r="K57" s="5"/>
    </row>
    <row r="58" spans="1:11" s="15" customFormat="1" ht="49.5" customHeight="1" x14ac:dyDescent="0.25">
      <c r="A58" s="12"/>
      <c r="B58" s="13" t="s">
        <v>56</v>
      </c>
      <c r="C58" s="14">
        <f>C53+C54+C55+C56+C57</f>
        <v>65000</v>
      </c>
      <c r="D58" s="14">
        <f t="shared" ref="D58:J58" si="3">D53+D54+D55+D56+D57</f>
        <v>0</v>
      </c>
      <c r="E58" s="14">
        <f t="shared" si="3"/>
        <v>0</v>
      </c>
      <c r="F58" s="14">
        <f t="shared" si="3"/>
        <v>0</v>
      </c>
      <c r="G58" s="14">
        <f t="shared" si="3"/>
        <v>0</v>
      </c>
      <c r="H58" s="14">
        <f t="shared" si="3"/>
        <v>0</v>
      </c>
      <c r="I58" s="18">
        <f t="shared" si="3"/>
        <v>53021</v>
      </c>
      <c r="J58" s="14">
        <f t="shared" si="3"/>
        <v>0</v>
      </c>
      <c r="K58" s="20"/>
    </row>
    <row r="59" spans="1:11" s="3" customFormat="1" ht="34.5" customHeight="1" x14ac:dyDescent="0.25">
      <c r="A59" s="8">
        <v>52</v>
      </c>
      <c r="B59" s="10" t="s">
        <v>58</v>
      </c>
      <c r="C59" s="10">
        <f>13000</f>
        <v>13000</v>
      </c>
      <c r="D59" s="11"/>
      <c r="E59" s="11"/>
      <c r="F59" s="11"/>
      <c r="G59" s="11"/>
      <c r="H59" s="11"/>
      <c r="I59" s="11"/>
      <c r="J59" s="11"/>
      <c r="K59" s="5"/>
    </row>
    <row r="60" spans="1:11" s="15" customFormat="1" ht="34.5" customHeight="1" x14ac:dyDescent="0.25">
      <c r="A60" s="12"/>
      <c r="B60" s="14" t="s">
        <v>56</v>
      </c>
      <c r="C60" s="14">
        <f>C59</f>
        <v>13000</v>
      </c>
      <c r="D60" s="14">
        <f t="shared" ref="D60:J60" si="4">D59</f>
        <v>0</v>
      </c>
      <c r="E60" s="14">
        <f t="shared" si="4"/>
        <v>0</v>
      </c>
      <c r="F60" s="14">
        <f t="shared" si="4"/>
        <v>0</v>
      </c>
      <c r="G60" s="14">
        <f t="shared" si="4"/>
        <v>0</v>
      </c>
      <c r="H60" s="14">
        <f t="shared" si="4"/>
        <v>0</v>
      </c>
      <c r="I60" s="14">
        <f t="shared" si="4"/>
        <v>0</v>
      </c>
      <c r="J60" s="14">
        <f t="shared" si="4"/>
        <v>0</v>
      </c>
      <c r="K60" s="20"/>
    </row>
    <row r="61" spans="1:11" s="3" customFormat="1" ht="34.5" customHeight="1" x14ac:dyDescent="0.25">
      <c r="A61" s="8">
        <v>53</v>
      </c>
      <c r="B61" s="7" t="s">
        <v>54</v>
      </c>
      <c r="C61" s="10">
        <v>2910</v>
      </c>
      <c r="D61" s="11"/>
      <c r="E61" s="11"/>
      <c r="F61" s="11"/>
      <c r="G61" s="11"/>
      <c r="H61" s="11"/>
      <c r="I61" s="11"/>
      <c r="J61" s="11"/>
      <c r="K61" s="5"/>
    </row>
    <row r="62" spans="1:11" s="15" customFormat="1" ht="28.5" customHeight="1" x14ac:dyDescent="0.25">
      <c r="A62" s="12"/>
      <c r="B62" s="12" t="s">
        <v>56</v>
      </c>
      <c r="C62" s="16">
        <f>C61</f>
        <v>2910</v>
      </c>
      <c r="D62" s="16">
        <f t="shared" ref="D62:J62" si="5">D61</f>
        <v>0</v>
      </c>
      <c r="E62" s="16">
        <f t="shared" si="5"/>
        <v>0</v>
      </c>
      <c r="F62" s="16">
        <f t="shared" si="5"/>
        <v>0</v>
      </c>
      <c r="G62" s="16">
        <f t="shared" si="5"/>
        <v>0</v>
      </c>
      <c r="H62" s="16">
        <f t="shared" si="5"/>
        <v>0</v>
      </c>
      <c r="I62" s="16">
        <f t="shared" si="5"/>
        <v>0</v>
      </c>
      <c r="J62" s="16">
        <f t="shared" si="5"/>
        <v>0</v>
      </c>
      <c r="K62" s="20"/>
    </row>
    <row r="63" spans="1:11" s="3" customFormat="1" ht="13.2" x14ac:dyDescent="0.25">
      <c r="C63" s="4"/>
      <c r="D63" s="4"/>
      <c r="E63" s="4"/>
      <c r="F63" s="4"/>
      <c r="G63" s="4"/>
      <c r="H63" s="4"/>
      <c r="I63" s="4"/>
      <c r="J63" s="4"/>
    </row>
    <row r="64" spans="1:11" s="3" customFormat="1" ht="13.2" x14ac:dyDescent="0.25">
      <c r="C64" s="4"/>
      <c r="D64" s="4"/>
      <c r="E64" s="4"/>
      <c r="F64" s="4"/>
      <c r="G64" s="4"/>
      <c r="H64" s="4"/>
      <c r="I64" s="4"/>
      <c r="J64" s="4"/>
    </row>
    <row r="65" spans="3:10" s="3" customFormat="1" ht="13.2" x14ac:dyDescent="0.25">
      <c r="C65" s="4"/>
      <c r="D65" s="4"/>
      <c r="E65" s="4"/>
      <c r="F65" s="4"/>
      <c r="G65" s="4"/>
      <c r="H65" s="4"/>
      <c r="I65" s="4"/>
      <c r="J65" s="4"/>
    </row>
    <row r="66" spans="3:10" s="3" customFormat="1" ht="13.2" x14ac:dyDescent="0.25">
      <c r="C66" s="4"/>
      <c r="D66" s="4"/>
      <c r="E66" s="4"/>
      <c r="F66" s="4"/>
      <c r="G66" s="4"/>
      <c r="H66" s="4"/>
      <c r="I66" s="4"/>
      <c r="J66" s="4"/>
    </row>
    <row r="67" spans="3:10" s="3" customFormat="1" ht="13.2" x14ac:dyDescent="0.25">
      <c r="C67" s="4"/>
      <c r="D67" s="4"/>
      <c r="E67" s="4"/>
      <c r="F67" s="4"/>
      <c r="G67" s="4"/>
      <c r="H67" s="4"/>
      <c r="I67" s="4"/>
      <c r="J67" s="4"/>
    </row>
    <row r="68" spans="3:10" s="3" customFormat="1" ht="13.2" x14ac:dyDescent="0.25">
      <c r="C68" s="4"/>
      <c r="D68" s="4"/>
      <c r="E68" s="4"/>
      <c r="F68" s="4"/>
      <c r="G68" s="4"/>
      <c r="H68" s="4"/>
      <c r="I68" s="4"/>
      <c r="J68" s="4"/>
    </row>
    <row r="69" spans="3:10" s="3" customFormat="1" ht="13.2" x14ac:dyDescent="0.25">
      <c r="C69" s="4"/>
      <c r="D69" s="4"/>
      <c r="E69" s="4"/>
      <c r="F69" s="4"/>
      <c r="G69" s="4"/>
      <c r="H69" s="4"/>
      <c r="I69" s="4"/>
      <c r="J69" s="4"/>
    </row>
    <row r="70" spans="3:10" s="3" customFormat="1" ht="13.2" x14ac:dyDescent="0.25">
      <c r="C70" s="4"/>
      <c r="D70" s="4"/>
      <c r="E70" s="4"/>
      <c r="F70" s="4"/>
      <c r="G70" s="4"/>
      <c r="H70" s="4"/>
      <c r="I70" s="4"/>
      <c r="J70" s="4"/>
    </row>
    <row r="71" spans="3:10" s="3" customFormat="1" ht="13.2" x14ac:dyDescent="0.25">
      <c r="C71" s="4"/>
      <c r="D71" s="4"/>
    </row>
  </sheetData>
  <mergeCells count="3">
    <mergeCell ref="A3:A4"/>
    <mergeCell ref="B3:B4"/>
    <mergeCell ref="C3:J3"/>
  </mergeCells>
  <pageMargins left="0.70866141732283472" right="0.70866141732283472" top="0.74803149606299213" bottom="0.74803149606299213" header="0.31496062992125984" footer="0.31496062992125984"/>
  <pageSetup paperSize="9" scale="6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2019-06-10T08:44:34Z</cp:lastPrinted>
  <dcterms:created xsi:type="dcterms:W3CDTF">2019-06-05T12:27:11Z</dcterms:created>
  <dcterms:modified xsi:type="dcterms:W3CDTF">2019-06-10T08:48:42Z</dcterms:modified>
</cp:coreProperties>
</file>