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270" windowHeight="8550"/>
  </bookViews>
  <sheets>
    <sheet name="01,01" sheetId="1" r:id="rId1"/>
  </sheets>
  <definedNames>
    <definedName name="_xlnm._FilterDatabase" localSheetId="0" hidden="1">'01,01'!$A$5:$BO$915</definedName>
    <definedName name="_xlnm.Print_Titles" localSheetId="0">'01,01'!$5:$7</definedName>
    <definedName name="_xlnm.Print_Area" localSheetId="0">'01,01'!$A$1:$N$915</definedName>
  </definedNames>
  <calcPr calcId="125725"/>
</workbook>
</file>

<file path=xl/calcChain.xml><?xml version="1.0" encoding="utf-8"?>
<calcChain xmlns="http://schemas.openxmlformats.org/spreadsheetml/2006/main">
  <c r="H882" i="1"/>
  <c r="G882"/>
  <c r="F882"/>
  <c r="E882"/>
  <c r="L792"/>
  <c r="K792"/>
  <c r="J792"/>
  <c r="I792"/>
  <c r="H792"/>
  <c r="G792"/>
  <c r="F792"/>
  <c r="E792"/>
  <c r="K742"/>
  <c r="J742"/>
  <c r="G742"/>
  <c r="F742"/>
  <c r="E742"/>
  <c r="L707"/>
  <c r="K707"/>
  <c r="J707"/>
  <c r="I707"/>
  <c r="H707"/>
  <c r="G707"/>
  <c r="F707"/>
  <c r="E707"/>
  <c r="D707"/>
  <c r="C707"/>
  <c r="H692"/>
  <c r="G692"/>
  <c r="L656"/>
  <c r="K656"/>
  <c r="J656"/>
  <c r="I656"/>
  <c r="H656"/>
  <c r="G656"/>
  <c r="F656"/>
  <c r="E656"/>
  <c r="L613"/>
  <c r="K613"/>
  <c r="J613"/>
  <c r="I613"/>
  <c r="H613"/>
  <c r="G613"/>
  <c r="F613"/>
  <c r="E613"/>
  <c r="E535"/>
  <c r="L535"/>
  <c r="K535"/>
  <c r="J535"/>
  <c r="I535"/>
  <c r="H535"/>
  <c r="G535"/>
  <c r="F535"/>
  <c r="L376"/>
  <c r="K376"/>
  <c r="J376"/>
  <c r="I376"/>
  <c r="H376"/>
  <c r="G376"/>
  <c r="F376"/>
  <c r="E376"/>
  <c r="L205"/>
  <c r="K205"/>
  <c r="J205"/>
  <c r="I205"/>
  <c r="H205"/>
  <c r="G205"/>
  <c r="F205"/>
  <c r="E205"/>
  <c r="L90"/>
  <c r="K90"/>
  <c r="J90"/>
  <c r="I90"/>
  <c r="H90"/>
  <c r="G90"/>
  <c r="F90"/>
  <c r="E90"/>
  <c r="I463"/>
  <c r="H463"/>
  <c r="G463"/>
  <c r="L168"/>
  <c r="K168"/>
  <c r="J168"/>
  <c r="I168"/>
  <c r="H168"/>
  <c r="G168"/>
  <c r="F168"/>
  <c r="E168"/>
  <c r="I742"/>
  <c r="I585"/>
  <c r="I12"/>
  <c r="I73"/>
  <c r="K556"/>
  <c r="J556"/>
  <c r="I556"/>
  <c r="H556"/>
  <c r="G556"/>
  <c r="F556"/>
  <c r="E556"/>
  <c r="I292"/>
  <c r="D792"/>
  <c r="C792"/>
  <c r="D656"/>
  <c r="C656"/>
  <c r="D613"/>
  <c r="C613"/>
  <c r="D376"/>
  <c r="C376"/>
  <c r="D556"/>
  <c r="C556"/>
  <c r="C535"/>
  <c r="D205"/>
  <c r="C205"/>
  <c r="D168"/>
  <c r="C168"/>
  <c r="D90"/>
  <c r="C90"/>
  <c r="M90"/>
  <c r="M12"/>
  <c r="L12"/>
  <c r="K12"/>
  <c r="J12"/>
  <c r="H12"/>
  <c r="G12"/>
  <c r="F12"/>
  <c r="E12"/>
  <c r="L73"/>
  <c r="K73"/>
  <c r="J73"/>
  <c r="H73"/>
  <c r="G73"/>
  <c r="F73"/>
  <c r="E73"/>
  <c r="L585"/>
  <c r="K585"/>
  <c r="J585"/>
  <c r="H585"/>
  <c r="G585"/>
  <c r="F585"/>
  <c r="E585"/>
  <c r="L882"/>
  <c r="K882"/>
  <c r="J882"/>
  <c r="I882"/>
  <c r="M842"/>
  <c r="L842"/>
  <c r="K842"/>
  <c r="J842"/>
  <c r="I842"/>
  <c r="H842"/>
  <c r="G842"/>
  <c r="F842"/>
  <c r="E842"/>
  <c r="N376"/>
  <c r="M376"/>
  <c r="M792"/>
  <c r="L46"/>
  <c r="K46"/>
  <c r="J46"/>
  <c r="I46"/>
  <c r="H46"/>
  <c r="G46"/>
  <c r="F46"/>
  <c r="E46"/>
  <c r="N292"/>
  <c r="M292"/>
  <c r="L292"/>
  <c r="K292"/>
  <c r="J292"/>
  <c r="H292"/>
  <c r="G292"/>
  <c r="F292"/>
  <c r="E292"/>
  <c r="M463"/>
  <c r="L463"/>
  <c r="K463"/>
  <c r="J463"/>
  <c r="F463"/>
  <c r="E463"/>
  <c r="H742"/>
  <c r="D882"/>
  <c r="C882"/>
  <c r="D842"/>
  <c r="C842"/>
  <c r="D742"/>
  <c r="C742"/>
  <c r="D585"/>
  <c r="C585"/>
  <c r="D535"/>
  <c r="D463"/>
  <c r="C463"/>
  <c r="D292"/>
  <c r="C292"/>
  <c r="D73"/>
  <c r="C73"/>
  <c r="D46"/>
  <c r="C46"/>
  <c r="D12"/>
  <c r="C12"/>
  <c r="N902"/>
  <c r="M902"/>
  <c r="L902"/>
  <c r="K902"/>
  <c r="J902"/>
  <c r="I902"/>
  <c r="H902"/>
  <c r="G902"/>
  <c r="F902"/>
  <c r="E902"/>
  <c r="D902"/>
  <c r="C902"/>
  <c r="N882"/>
  <c r="M882"/>
  <c r="N842"/>
  <c r="N792"/>
  <c r="N742"/>
  <c r="M742"/>
  <c r="L742"/>
  <c r="N707"/>
  <c r="M707"/>
  <c r="N692"/>
  <c r="M692"/>
  <c r="L692"/>
  <c r="K692"/>
  <c r="J692"/>
  <c r="I692"/>
  <c r="F692"/>
  <c r="E692"/>
  <c r="D692"/>
  <c r="C692"/>
  <c r="N656"/>
  <c r="M656"/>
  <c r="N613"/>
  <c r="M613"/>
  <c r="N585"/>
  <c r="M585"/>
  <c r="N567"/>
  <c r="M567"/>
  <c r="L567"/>
  <c r="K567"/>
  <c r="J567"/>
  <c r="I567"/>
  <c r="H567"/>
  <c r="G567"/>
  <c r="F567"/>
  <c r="E567"/>
  <c r="D567"/>
  <c r="C567"/>
  <c r="N556"/>
  <c r="M556"/>
  <c r="L556"/>
  <c r="N535"/>
  <c r="M535"/>
  <c r="N463"/>
  <c r="N365"/>
  <c r="M365"/>
  <c r="L365"/>
  <c r="K365"/>
  <c r="J365"/>
  <c r="I365"/>
  <c r="H365"/>
  <c r="G365"/>
  <c r="F365"/>
  <c r="E365"/>
  <c r="D365"/>
  <c r="C365"/>
  <c r="N349"/>
  <c r="M349"/>
  <c r="L349"/>
  <c r="K349"/>
  <c r="J349"/>
  <c r="I349"/>
  <c r="H349"/>
  <c r="G349"/>
  <c r="F349"/>
  <c r="E349"/>
  <c r="D349"/>
  <c r="C349"/>
  <c r="N266"/>
  <c r="M266"/>
  <c r="L266"/>
  <c r="K266"/>
  <c r="J266"/>
  <c r="J8" s="1"/>
  <c r="I266"/>
  <c r="H266"/>
  <c r="G266"/>
  <c r="F266"/>
  <c r="E266"/>
  <c r="D266"/>
  <c r="D11" s="1"/>
  <c r="D8" s="1"/>
  <c r="C266"/>
  <c r="N205"/>
  <c r="M205"/>
  <c r="N168"/>
  <c r="M168"/>
  <c r="N90"/>
  <c r="N73"/>
  <c r="M73"/>
  <c r="N46"/>
  <c r="M46"/>
  <c r="M8" s="1"/>
  <c r="N12"/>
  <c r="N8" s="1"/>
  <c r="B7"/>
  <c r="C11"/>
  <c r="C8" s="1"/>
  <c r="F8"/>
  <c r="I8"/>
  <c r="H8"/>
  <c r="L8"/>
  <c r="E8"/>
  <c r="G8"/>
  <c r="K8"/>
</calcChain>
</file>

<file path=xl/sharedStrings.xml><?xml version="1.0" encoding="utf-8"?>
<sst xmlns="http://schemas.openxmlformats.org/spreadsheetml/2006/main" count="932" uniqueCount="923">
  <si>
    <t>Інформація</t>
  </si>
  <si>
    <t xml:space="preserve">щодо використання коштів державного фонду регіонального розвитку у 2018 році </t>
  </si>
  <si>
    <t>тис.грн</t>
  </si>
  <si>
    <t>Код області</t>
  </si>
  <si>
    <t>Найменування об'єкта, його місцезнаходження, вид робіт</t>
  </si>
  <si>
    <t xml:space="preserve">Обсяг фінансування, передбачений розпорядженням </t>
  </si>
  <si>
    <t>План на 2018 рік</t>
  </si>
  <si>
    <t>Спрямовано асигнувань</t>
  </si>
  <si>
    <t>Касові видатки</t>
  </si>
  <si>
    <t>Кредиторська заборгованість</t>
  </si>
  <si>
    <t>загальний фонд</t>
  </si>
  <si>
    <t>спец. фонд</t>
  </si>
  <si>
    <t>заг. фонд</t>
  </si>
  <si>
    <t>Вінницька область</t>
  </si>
  <si>
    <t>спортивно-оздоровчий заклад "Юність" по вул. Київській, 15, у м. Жмеринці - реконструкція</t>
  </si>
  <si>
    <t>незавершене будівництво районного спортивного комплексу по вул. Довженка у м. Козятині - реконструкція (коригування)</t>
  </si>
  <si>
    <t>відокремлений підрозділ Подільський зоопарк Вінницького обласного комунального спеціалізованого лісогосподарського підприємства "Віноблагроліс" по вул. Зулінського, 9, у м. Вінниці - будівництво комплексу для утримання та розведення диких червонокнижних тварин</t>
  </si>
  <si>
    <t>загальноосвітня школа I - III ступеня по вул. Суворова, 1, с. Зведенівка Шаргородського району - добудова незавершеної будівлі</t>
  </si>
  <si>
    <t>будівля загальноосвітньої школи I - III ступеня по вул. Соборній, 12, с. Уланів Хмільницького району - капітальний ремонт (санація)</t>
  </si>
  <si>
    <t>Новітня сільськогосподарська техніка - складова забезпечення ринку праці висококваліфікованими робітниками, підготовленими Комаргородським вищим професійним училищем, с. Комаргород Томашпільського району</t>
  </si>
  <si>
    <t>хірургічне відділення головного корпусу Ямпільської центральної районної лікарні по вул. Пирогова, 1, м. Ямпіль - капітальний ремонт</t>
  </si>
  <si>
    <t>покращення матеріально-технічної бази Вінницького обласного центру екстреної медичної допомоги та медицини катастроф (забезпечення сучасним санітарним автотранспортом), м. Вінниця</t>
  </si>
  <si>
    <t>Стрижавський дитячий будинок-інтернат, вул. Новосільська, 39, смт Стрижавка Вінницького району - капітальний ремонт (дах, ганок, утеплення фасаду житлового корпусу)</t>
  </si>
  <si>
    <t>Волинська область</t>
  </si>
  <si>
    <t>загальноосвітня школа I - III ступеня на 198 учнів в с. Любохини Старовижівського району - будівництво</t>
  </si>
  <si>
    <t>двоповерховий дитячий ясла-садок по вул. Набережній в смт Ратне - будівництво</t>
  </si>
  <si>
    <t>капітальний ремонт даху та проведення енергоефективних заходів навчально-виховного комплексу "Локачинська загальноосвітня школа I - III ступеня - гімназія" по вул Миру, 30, в смт Локачі Локачинського району</t>
  </si>
  <si>
    <t>будівнцитво школи і дитячого садка в 55 мікрорайоні, м. Луцьк</t>
  </si>
  <si>
    <t>реконструкція частини приміщень загальноосвітньої школи I - II ступеня під навчально-виховний комплекс в с. П'ятидні Устилузької об'єднаної міської територіальної громади</t>
  </si>
  <si>
    <t>підвищення якості медичного обслуговування населення Ратнівського району шляхом придбання томографа для Ратнівської центральної районної лікарні</t>
  </si>
  <si>
    <t>реконструкція (влаштування спортивних майданчиків, бігової доріжки) стадіону "Дружба" в смт Голоби Ковельського району</t>
  </si>
  <si>
    <t>забезпечення якості і доступності послуг у сфері надання пожежної допомоги на території сільських населених пунктів новоствореної Городищенської сільської об'єднаної територіальної громади Луцького району</t>
  </si>
  <si>
    <t>Дніпропетровська область</t>
  </si>
  <si>
    <t>будівля комунального закладу "Дніпропетровська обласна клінічна офтальмологічна лікарня" на пл. Жовтневій, 14, в м. Дніпропетровську - реконструкція (перша черга)</t>
  </si>
  <si>
    <t>комунальний позашкільний навчальний заклад "Дитячо-юнацька спортивна школа N 3" Криворізької міської ради по вул. Зарічній, 3, в м. Кривому Розі - реконструкція стадіону</t>
  </si>
  <si>
    <t>комунальний спеціалізований навчальний заклад спортивного профілю "Дніпропетровське вище училище фізичної культури" Дніпропетровської обласної ради по вул. Героїв Сталінграду, 29а, в м. Дніпропетровську - реконструкція зали боксу спортивного комплексу (безкаркасного ангара) під спортивно адміністративний комплекс</t>
  </si>
  <si>
    <t>парк імені Федора Мершовцева в м. Кривому Розі - реконструкція (друга черга)</t>
  </si>
  <si>
    <t>комунальний заклад освіти "Середня загальноосвітня школа N 123" Дніпропетровської міської ради по вул. Академіка Кисловського, 1, в м. Дніпропетровську - реконструкція</t>
  </si>
  <si>
    <t>комунальний заклад освіти "Середня загальноосвітня школа N 124" Дніпропетровської міської ради по вул. Кірова, 2, (Таромське) в м. Дніпропетровську - реконструкція будівлі</t>
  </si>
  <si>
    <t>Донецька область</t>
  </si>
  <si>
    <t>підвищення якості надання адміністративних послуг у м. Часовому Яру Бахмутського району шляхом проведення капітального ремонту будівлі по вул. Цілинників, 2, та придбання обладнання</t>
  </si>
  <si>
    <t>загальноосвітня школа I - III ступеня в с. Малинівка - капітальний ремонт (термомодернізація)</t>
  </si>
  <si>
    <t>комунальний заклад "Селидівський центр первинної медико-санітарної допомоги" в м. Селидовому - капітальний ремонт (термомодернізація) будівлі амбулаторії N 1 (заміна і утеплення покрівлі, ремонт внутрішніх приміщень)</t>
  </si>
  <si>
    <t>дитячий садок Бердянської сільської ради Мангушського району по вул. Молодіжній, 21а, в с. Бердянське - капітальний ремонт</t>
  </si>
  <si>
    <t>розбудова центру надання адміністративних послуг у м. Краматорську шляхом оснащення та придбання обладнання</t>
  </si>
  <si>
    <t>адміністративні будівлі на пл. Шибанкова, 11, у м. Покровську - прибудова під центр надання адміністративних послуг</t>
  </si>
  <si>
    <t>підвищення якості і доступності надання адміністративних послуг у м. Торецьку шляхом створення центру надання адміністративних послуг</t>
  </si>
  <si>
    <t>нежитлова будівля, м. Соледар - реконструкція під центр надання адміністративних та соціальних послуг Соледарської міської об'єднаної територіальної громади</t>
  </si>
  <si>
    <t>водопостачання, села Курицине та Спасько-Михайлівка Олександрівського району</t>
  </si>
  <si>
    <t>футбольне поле 105 на 68 метрів стадіону "Авангард" Донецького вищого училища олімпійського резерву імені Сергія Бубки по вул. Благовіщенській в м. Бахмуті - реконструкція дренажної системи та штучного покриття</t>
  </si>
  <si>
    <t>спортивний зал комплексної дитячо-юнацької спортивної школи N 1 по вул. Благовіщенській, 41, в м. Бахмуті - капітальний ремонт</t>
  </si>
  <si>
    <t>фізкультурно-оздоровчий комплекс по вул. Парковій, 1в, м. Родинське - капітальний ремонт</t>
  </si>
  <si>
    <t>футбольне поле із штучним покриттям на стадіоні "Шахтар" дитячо-юнацької спортивної школи в м. Селидовому (105 на 68 метрів) - реконструкція</t>
  </si>
  <si>
    <t>стадіон комунального позашкільного навчального закладу "Міська комплексна дитячо-юнацька спортивна школа" по вул. Григорія Данилевського, 114б, в м. Слов'янську (перша черга) - реконструкція</t>
  </si>
  <si>
    <t>палац спорту по вул. Шахтарської Слави, 19, в м. Білозерському - капітальний ремонт</t>
  </si>
  <si>
    <t>єдина медична інформаційна система в центрах первинної медико-санітарної допомоги м. Маріуполя - впровадження та розвиток</t>
  </si>
  <si>
    <t>міст і автомобільна дорога по вул. Козацькій в м. Селидовому - капітальний ремонт</t>
  </si>
  <si>
    <t>дорога по вул. Ростовській в м. Бахмуті - реконструкція</t>
  </si>
  <si>
    <t>міст через р. Маячка по вул. Д. Мазура (м. Тореза) в м. Краматорську - капітальний ремонт</t>
  </si>
  <si>
    <t>модульна твердопаливна котельня (альтернативне резервне паливо) встановленою потужністю 250 кВт для опалення Желанівської загальноосвітньої школи I - III ступеня в с. Желанне Ясинуватського району - нове будівництво</t>
  </si>
  <si>
    <t>оптимізація системи теплопостачання м. Мирнограда із закриттям котелень N 2 і 3 (четверта черга) - реконструкція теплового пункту мікрорайону "Східний" під котельню</t>
  </si>
  <si>
    <t>будівля Краматорського дошкільного дитячого будинку N 3 "Гайок" по вул. Бульварній, 17а, в м. Слов'янську - реконструкція</t>
  </si>
  <si>
    <t>комунальний заклад охорони здоров'я "Бахмутська центральна районна лікарня" - створення єдиного медичного інформаційного простору в м. Бахмуті шляхом придбання комп'ютерної техніки</t>
  </si>
  <si>
    <t>Великоновосілківська центральна районна лікарня по пров. Южному, 3, в с-щі Велика Новосілка - покращення якості надання медичних послуг шляхом проведення капітального ремонту 3 та 4 поверху та придбання медичного обладнання</t>
  </si>
  <si>
    <t>водогін від Селидівського водогону Д-600 мм N 2 до сіл Срібне, Ясенове, Новоандріївка, Запоріжжя, Богданівка, Троїцьке, Петровського Срібненької сільської ради та с. Новоєлизаветівка Новоєлизаветівської сільської ради Покровського (Красноармійського) району - будівництво</t>
  </si>
  <si>
    <t>комунальна міська установа "Міська лікарня N 1", по вул. О. Тихого, 17, м. Краматорськ - капітальний ремонт фасаду і приміщень хірургічних відділень</t>
  </si>
  <si>
    <t>Житомирська область</t>
  </si>
  <si>
    <t>центральний стадіон по вул. Фещенка-Чопівського, 18, у м. Житомирі - реконструкція футбольного поля та благоустрій території</t>
  </si>
  <si>
    <t>обласна клінічна лікарня імені О. Ф. Гербачевського по вул. Червоного Хреста, 3, у м. Житомирі - реконструкція приміщень під відділення анестезіології та інтенсивної терапії для післяопераційних хворих, відділення неврології з нейрореанімацією</t>
  </si>
  <si>
    <t>будівля Житомирської міської гімназії N 3 по вул. м. Грушевського, 8, у м. Житомирі - реконструкція</t>
  </si>
  <si>
    <t xml:space="preserve"> частина будівлі гнійної хірургії та денного стаціонару терапії по вул. Житомирській, 44/2, у м. Бердичеві - реконструкція під центр первинної медико-санітарної допомоги</t>
  </si>
  <si>
    <t>загальноосвітня школа N 13 по вул. Селезньова, 101, у м. Коростені - реконструкція</t>
  </si>
  <si>
    <t>мережі водопостачання, м. Малин - реконструкція</t>
  </si>
  <si>
    <t>будівля гімназії по вул. Шкільній, 6, у с. Грозине Коростенського району - капітальний ремонт (енергоефективна термосанація)</t>
  </si>
  <si>
    <t>Черняхівська гімназія по вул. Червоноармійській, 14, у смт Черняхові - реконструкція покрівлі з утепленням фасадів</t>
  </si>
  <si>
    <t>загальноосвітня школа N 1 по вул. Шевченка, 4, у смт Ємільчине - реконструкція</t>
  </si>
  <si>
    <t>будівля по вул. Київській, 53, у м. Коростишеві - реконструкція під приміщення для позашкільного навчального закладу</t>
  </si>
  <si>
    <t>Миропільська гімназія Романівського району по вул. Центральній, 46, у смт Миропіль - реконструкція (ефективна термосанація)</t>
  </si>
  <si>
    <t>вуличне освітлення в населених пунктах: селах Ушомир, Березневе, Заріччя, Ковбащина, Пугачівка, Рудня-Ушомирська, Садибне, Сантарка, Струмок, Гулянка, Іванопіль, Охотівка, Першотравневе, Ушиця, Калинівка, Вишневе, Красногірка, Купище, Жабче, Ришавка, селищах Броди, Нова Ушиця Ушомирської сільської ради Коростенського району - капітальний ремонт</t>
  </si>
  <si>
    <t>приміщення котельні по вул. Миру 35г, д (вул. Леніна, 35г), у с. Бондарівка Коростенського району - реконструкція з переплануванням під приміщення місцевої пожежної охорони</t>
  </si>
  <si>
    <t>Червоненська загальноосвітня школа I - III ступеня, смт Червоне Андрушівського району - реконструкція із застосуванням енергозберігаючих технологій</t>
  </si>
  <si>
    <t>приміщення жіночої консультації по вул. Центральній, 6, с. Білка Коростенського району - реконструкція під дошкільний дитячий заклад</t>
  </si>
  <si>
    <t>Андрушківська загальноосвітня школа I - III ступеня по вул. Шкільній, 1, в с. Андрушки Попільнянського району - реконструкція (термомодернізація)</t>
  </si>
  <si>
    <t>Високівська гімназія Високівської сільської ради за адресою: вул. Центральна, 15, с. Високе Черняхівського району - капітальний ремонт внутрішніх приміщень із створенням нового освітнього простору за стандартами нової української школи</t>
  </si>
  <si>
    <t xml:space="preserve"> будівля котельні під фізкультурно-оздоровчий комплекс по вул. Гетьмана Виговоського, 15б, в м. Овручі - реконструкція</t>
  </si>
  <si>
    <t>Пулинська загальноосвітня школа I - III ступеня за адресою: вул. Шевченка, 158, смт Пулини - капітальний ремонт (комплексна термосанація)</t>
  </si>
  <si>
    <t>Червоненський дитячий навчальний заклад "Калинка" по вул. Терещенка, 3а, смт Червоне Андрушівського району - реконструкція (ефективна термосанація)</t>
  </si>
  <si>
    <t>Закарпатська область</t>
  </si>
  <si>
    <t>комплекс будівель під спортивно-реабілітаційний центр інвалідів з ураженням опорно-рухового апарату та інвалідів - учасників антитерористичної операції по вул. Ф. Тихого, 13б, у м. Ужгороді - реконструкція</t>
  </si>
  <si>
    <t>водозабір на підземних свердловинах по вул. Миру в м. Чопі - будівництво</t>
  </si>
  <si>
    <t>автомобільна дорога Верхні Ворота - Лази, км 0 + 000 - км 3 + 413 у Воловецькому районі (вул. Л. Українки в с. Верхні Ворота завдовжки 2,134 кілометра, вул. Центральна в с. Лази завдовжки 1,079 кілометра) - капітальний ремонт</t>
  </si>
  <si>
    <t xml:space="preserve"> автомобільна дорога місцевого значення Гукливий - станція Бескид, км 0 + 000 - км 3 + 030, у Воловецькому районі (від км 0 + 000 до км 0 + 930 в с. Гукливе, завдовжки 0,93 кілометра, від 0 + 9,0 до км 3 + 030 в с. Скотарське завдовжки 2,1 кілометра) - капітальний ремонт</t>
  </si>
  <si>
    <t>дорога державного значення Свалява - Довге - Липча, км 36 + 388 - км 41 + 422 в межах Довжанської сільської ради - поточний середній ремонт</t>
  </si>
  <si>
    <t>автомобільна дорога місцевого значення Тур'ї Ремети - Лумшори, км 11 + 340 - км 16 + 350 у Перечинському районі - поточний ремонт</t>
  </si>
  <si>
    <t>система водопостачання та водовідведення в с. Барвінок Ужгородського району - будівництво</t>
  </si>
  <si>
    <t>автомобільна дорога Синевир - Колочава - Буштино км 20 + 700 - км 22 + 700, Хустський район - поточний ремонт</t>
  </si>
  <si>
    <t>стадіон "Карпати" по вул. Борканюка, 15, у м. Хусті - реконструкція спортивних полів та майданчиків. Друга черга</t>
  </si>
  <si>
    <t>Тячівська загальноосвітня школа I - III ступеня N 2 по вул. Партизанській, 26, в м. Тячеві - термосанація головного корпусу</t>
  </si>
  <si>
    <t>дитячий садочок по вул. І Франка в с. Костилівка Рахівського району - реконструкція під Вільховатську загальноосвітню школу I ступеня</t>
  </si>
  <si>
    <t>Тячівський дитячий навчальний заклад N 1 по вул. Вайди, 6, в м. Тячеві - термосанація будівлі</t>
  </si>
  <si>
    <t>Виноградівська районна лікарня по вул. Лікарняній, 13, м. Виноградів - капітальний ремонт приміщень приймального відділення</t>
  </si>
  <si>
    <t>міст через р. Свалявку по вул. Достоєвського в м. Сваляві - реконструкція (відновні роботи після проходження паводку)</t>
  </si>
  <si>
    <t>мостовий перехід через р. Синявку по вул. Локоти в смт Чинадійово Мукачівського району - реконструкція</t>
  </si>
  <si>
    <t>будівля колишнього готелю "Плай" по вул. Пушкіна, 11, в смт Воловець - капітальний ремонт закладу культури</t>
  </si>
  <si>
    <t>р. Лисичанка у с. Лисичево Іршавського району - берегоукріплення (четвертий етап)</t>
  </si>
  <si>
    <t>р. Шопурка в районі ТОВ "ВГСМ", "ТЕХНОПОЛІС", смт Великий Бичків Рахівського району - реконструкція водозахисних споруд та регулювання русла</t>
  </si>
  <si>
    <t>районний будинок культури в м. Хусті Закарпатської області - реконструкція</t>
  </si>
  <si>
    <t>Запорізька область</t>
  </si>
  <si>
    <t>водопровід, с. Чкалове Веселівського району - реконструкція</t>
  </si>
  <si>
    <t>комунальний заклад "Запорізька обласна школа вищої спортивної майстерності" Запорізької обласної ради по вул. Перемоги, 68, м. Запоріжжя - реконструкція плавального басейну</t>
  </si>
  <si>
    <t>комунальний вищий навчальний заклад "Хортицька національна навчально-реабілітаційна академія" Запорізької обласної ради по вул. Наукове містечко, 59, м. Запоріжжя - будівництво басейну</t>
  </si>
  <si>
    <t xml:space="preserve"> Мелітопольська спеціалізована школа I - III ступеня N 23 Мелітопольської міської ради Запорізької області по вул. Гетьмана Сагайдачного, 262, м. Мелітополь - капітальний ремонт будівлі з виконанням заходів з енергозбереження та благоустрою території</t>
  </si>
  <si>
    <t>будівля комунального закладу "Веселівська районна різнопрофільна гімназія" Веселівської селищної ради, смт Веселе - капітальний ремонт (модернізація)</t>
  </si>
  <si>
    <t>комунальна установа "Обласний медичний центр серцево-судинних захворювань" Запорізької обласної ради по вул. Перемоги, 78, м. Запоріжжя - капітальний ремонт будівель поліклініки (літер А-4) та стаціонару (літер А1-б)</t>
  </si>
  <si>
    <t>хірургічний корпус обласної клінічної дитячої лікарні м. Запоріжжя - будівництво</t>
  </si>
  <si>
    <t>Івано-Франківська область</t>
  </si>
  <si>
    <t>Залучанська загальноосвітня школа I ступеня в с. Залуччя Коломийського району - капітальний ремонт в рамках здійснення комплексних заходів з енергоефективності</t>
  </si>
  <si>
    <t>загальноосвітня школа I - II ступеня в с. Раковець Богородчанського району - нове будівництво</t>
  </si>
  <si>
    <t>Мединський навчально-виховний комплекс Галицького району - добудова незавершеного будівництва блоків N 1 і 2 (їдальня та спортивний корпус), нове будівництво</t>
  </si>
  <si>
    <t>Городенківська центральна районна лікарня Городенківського району - капітальний ремонт приміщення (заміна вікон, зовнішніх дверей, даху) в рамках здійснення комплексних заходів з енергоефективності</t>
  </si>
  <si>
    <t>поліклінічний відділ комунального закладу "Районна лікарня Калуської районної ради" по вул. Б. Хмельницького, 6, смт Войнилів - капітальний ремонт із заміни вікон та утеплення фасаду в рамках здійснення комплексних заходів з енергоефективності</t>
  </si>
  <si>
    <t>обласний дитячий психоневрологічний санаторій в с-щі Єзупіль Тисменицького району - капітальний ремонт покрівлі приміщення головного корпусу в рамках здійснення комплексних заходів з енергоефективності</t>
  </si>
  <si>
    <t>Київська область</t>
  </si>
  <si>
    <t>пластовий вишкільний центр по вул. А. Михайловського, 54, у м. Бучі - будівництво</t>
  </si>
  <si>
    <t>об'єкт незавершеного будівництва по вул. Миру, 12, в м. Обухові - реконструкція під "Центр розвитку інклюзивної освіти"</t>
  </si>
  <si>
    <t>загальноосвітня школа у с. Микуличі Бородянського району - будівництво</t>
  </si>
  <si>
    <t>Кіровоградська область</t>
  </si>
  <si>
    <t>комунальний заклад "Обласна спеціалізована дитячо-юнацька школа олімпійського резерву - 2" по вул. Академіка Тамма, 2, у м. Кропивницькому - реконструкція</t>
  </si>
  <si>
    <t>загальноосвітня школа I - III ступеня Побузької селищної ради по вул. Шкільній, 8, у с-щі Побузьке Голованівського району - реконструкція</t>
  </si>
  <si>
    <t>будівництво Долинського групового водопроводу водопостачання м. Долинської. Коригування</t>
  </si>
  <si>
    <t>дитячий садок "Сонечко" по вул. Центральній, 4, у с. Жовтневе Устинівського району - капітальний ремонт</t>
  </si>
  <si>
    <t>дитячий садок "Зернятко" по вул. Миру, 5, у м. Новоукраїнці - реконструкція</t>
  </si>
  <si>
    <t>Олександрійський міський будинок культури по вул. 6-го грудня, 2, у м. Олександрії - реставрація будівлі</t>
  </si>
  <si>
    <t>комунальний заклад "Кіровоградський обласний онкологічний диспансер" по вул. Ялтинській, 1, у м. Кіровограді - капітальний ремонт операційного блока</t>
  </si>
  <si>
    <t>Луганська область</t>
  </si>
  <si>
    <t>заплавний міст N 2, м. Сєвєродонецьк - реконструкція</t>
  </si>
  <si>
    <t>комунальна дорога з твердим покриттям по вул. Богдана Хмельницкого, смт Новопсков - будівництво</t>
  </si>
  <si>
    <t>Львівська область</t>
  </si>
  <si>
    <t>пл. Ринок в м. Дрогобичі - реконструкція</t>
  </si>
  <si>
    <t>дошкільний навчальний заклад по вул. Робітничій, 15а, с. Мервичі Куликівської селищної ради Жовківського району - реконструкція з добудовою та надбудовою</t>
  </si>
  <si>
    <t>народний дім у с. Червоне Золочівського району - реконструкція із влаштуванням шатрового даху</t>
  </si>
  <si>
    <t>Добротвірська загальноосвітня школа I - III ступеня, смт Добротвір Кам'янка-Бузького району - реконструкція з добудовою критого басейну</t>
  </si>
  <si>
    <t>школа на 500 учнів, с. Бірки Яворівського району - будівництво. Коригування</t>
  </si>
  <si>
    <t>Красненська міська лікарня по вул. Золочівській, 10, смт Красне Буського району - реконструкція</t>
  </si>
  <si>
    <t>акушерський корпус на 30 ліжок, м. Миколаїв - будівництво</t>
  </si>
  <si>
    <t>загальноосвітня школа N 1 по вул. Мазепи, 2, с. Зимна Вода Пустомитівського району - реконструкція</t>
  </si>
  <si>
    <t>спортивний зал Зимноводівської загальноосвітньої школи N 2 по вул. І. Сірка, с. Зимна Вода Пустомитівського району - будівництво</t>
  </si>
  <si>
    <t>загальноосвітня школа I - III ступеня на 250 учнів, с. Верхня Білка Пустомитівського району - добудова</t>
  </si>
  <si>
    <t>Верхньорожанська загальноосвітня школа I-II ступеня на 180 учнівських місць, с. Верхня Рожанка Сколівського району - реконструкція з добудовою. Коригування</t>
  </si>
  <si>
    <t>дитячий садок-ясла на 90 місць, с. Сілець Сокальського району - будівництво</t>
  </si>
  <si>
    <t>навчальний корпус Лосинецької загальноосвітньої школи I-II ступеня Турківського району - реконструкція з будівництвом котельні</t>
  </si>
  <si>
    <t>приміщення опорного загальноосвітнього навчального закладу Старосамбірської загальноосвітньої школи I - III ступеня N 1 імені Героя України Богдана Сольчаника (із впровадженням енергозберігаючих заходів) по вул. Шевченка, 14в, м. Старий Самбір - реконструкція із впровадженням енергозберігаючих заходів</t>
  </si>
  <si>
    <t>Судововишнянський навчально-виховний комплекс по вул. Першого Листопада, 12, м. Судова Вишня Мостиського району - реконструкція з надбудовою мансардного поверху приміщення</t>
  </si>
  <si>
    <t>середня загальноосвітня школа I - III ступеня в с. Ралівка Самбірського району - реконструкція будівлі із надбудовою навчально-виховного комплексу</t>
  </si>
  <si>
    <t xml:space="preserve"> дитячий садок у с. Чуква Самбірського району - реконструкція приміщення</t>
  </si>
  <si>
    <t xml:space="preserve"> Баранівецький навчально-виховний комплекс "Загальноосвітня школа I - III ступеня - дошкільний навчальний заклад" у с. Баранівці Самбірського району - реконструкція каналізації з встановленням очисних споруд глибокого біологічного очищення стічних вод потужністю 16 куб. метрів на добу та благоустрій території</t>
  </si>
  <si>
    <t>парк-пам'ятка садово-паркового мистецтва місцевого значення "Парк XIX" в м. Пустомити Пустомитівського району - реставраційні роботи</t>
  </si>
  <si>
    <t>Львівський державний університет фізичної культури по вул. Черемшини, 17, м. Львів - реконструкція (влаштування спортивного покриття бігових доріжок і секторів та благоустрій прилеглої території)</t>
  </si>
  <si>
    <t>дитяча юнацько-спортивна школа по вул. Филипчака, 25, в м. Самборі - реконструкція спортивного залу</t>
  </si>
  <si>
    <t>спортивний комплекс "Шахтар" у м. Червонограді - реконструкція</t>
  </si>
  <si>
    <t>спортивно-туристичний оздоровчий комплекс "Прикарпаття" у с. Сприня Самбірського району - реконструкція</t>
  </si>
  <si>
    <t>Миколаївська область</t>
  </si>
  <si>
    <t>Миколаївська загальноосвітня школа-інтернат N 3 I - III ступеня Миколаївської обласної ради по вул. 1 Слобідській, 74, у м. Миколаєві - реконструкція</t>
  </si>
  <si>
    <t>система світлосигнального обладнання аеродрому "Миколаїв" по Київському шосе, 9, с. Баловне Новоодеського району - реконструкція</t>
  </si>
  <si>
    <t>Казанківська центральна районна лікарня по вул. Аненка, 42, в смт Казанка - реконструкція лікувального корпусу N 2 із впровадженням енергозберігаючих заходів</t>
  </si>
  <si>
    <t>Одеська область</t>
  </si>
  <si>
    <t>Маяківська загальноосвітня школа I - III ступеня по вул. Преображенській, 69а, с. Маяки Біляївського району - реконструкція існуючої будівлі із будівництвом двоповерхового корпусу</t>
  </si>
  <si>
    <t>Полтавська область</t>
  </si>
  <si>
    <t>Полтавський обласний клінічний кардіологічний диспансер по вул. Макаренка, 1а, 1б, м. Полтава (корпус інтервенційної кардіології та реабілітації) - реконструкція</t>
  </si>
  <si>
    <t>Ромоданівська загальноосвітня школа I - III ступеня по вул. Шевченка, 5, у смт Ромодан Миргородського району - будівництво шкільного спортивного залу</t>
  </si>
  <si>
    <t>Демидівська загальноосвітньої школи I - III ступеня Решетилівської районної ради по вул. Перемоги, 118, с. Демидівка Решетилівського району - реконструкція спортивного залу з добудовою побутових приміщень</t>
  </si>
  <si>
    <t>Горішньоплавнівська міська лікарня, м. Горішні Плавні - реконструкція гінекологічного відділення під відділення паліативної допомоги "Хоспіс"</t>
  </si>
  <si>
    <t>Полтавський обласний клінічний онкологічний диспансер Полтавської обласної ради по вул. Миколи Дмітрієва, 7а, в м. Полтаві - капітальний ремонт (термомодернізація)</t>
  </si>
  <si>
    <t>Кременчуцька міська дитяча лікарня по вул. Павлова, 16, в м. Кременчуці - капітальний ремонт хірургічного відділення</t>
  </si>
  <si>
    <t>Рівненська область</t>
  </si>
  <si>
    <t>очисні споруди продуктивністю 1500 куб. метрів на добу в м. Березному - реконструкція</t>
  </si>
  <si>
    <t>Степангородська загальноосвітня школа I - III ступеня по вул. Шевченка, 59, у с. Степангород Володимирецького району - реконструкція під Степангородський навчально-виховний комплекс "Загальноосвітня школа I - III ступеня - дошкільний навчальний заклад" Володимирецької районної ради</t>
  </si>
  <si>
    <t>реконструкція гінекологічного відділення Острозької центральної районної лікарні під гуртожиток медичних працівників по вул. Бельмаж, 2, в м. Острозі</t>
  </si>
  <si>
    <t>добудова загальноосвітньої школи I - III ступеня по вул. Шкільній, 1, у с. Старе Село Рокитнівського району</t>
  </si>
  <si>
    <t>реконструкція будівель Дубровицького навчально-виховного комплексу "Ліцей - загальноосвітньої школи I-II ступеня" по вул. Макарівській, 11, в м. Дубровиці (влаштування шатрового даху, зовнішнє опорядження фасадів, заміна вікон та зовнішніх дверей, реконструкція системи опалення)</t>
  </si>
  <si>
    <t>дитячий садок на 150 місць по вул. Центральній в смт Оржів Рівненського району - будівництво (коригування проекту)</t>
  </si>
  <si>
    <t>реконструкція дошкільного навчального закладу по вул. Шкільній, 4, у с. Переброди Дубровицького району</t>
  </si>
  <si>
    <t>будівництво дошкільного навчального закладу в с. Новомильськ по вул. Центральній, 3а, на території Копитківської сільської ради Здолбунівського району</t>
  </si>
  <si>
    <t>будівництво спортивно-оздоровчого комплексу по вул. Червоного Хреста, 25, в м. Дубровиці</t>
  </si>
  <si>
    <t>впровадження медичної інформаційної системи на базі комунального закладу "Рівненська обласна дитяча лікарня" Рівненської обласної ради</t>
  </si>
  <si>
    <t>Сумська область</t>
  </si>
  <si>
    <t>будівля Вільшанської загальноосвітньої школи I - III ступеня Недригайлівської районної ради, с. Вільшана Недригайлівського району - реконструкція (утеплення фасадів, горищ, заміна вікон)</t>
  </si>
  <si>
    <t>Тернопільська область</t>
  </si>
  <si>
    <t>гідротехнічні споруди веслувального каналу центру веслування та водних видів спорту з інфраструктурою "Водна арена Тернопіль" у м. Тернополі та на території Тернопільського району - будівництво</t>
  </si>
  <si>
    <t>лікувальний корпус N 2 комунальної установи Тернопільської обласної ради "Тернопільський обласний наркологічний диспансер" по вул. Тролейбусній, 14, у м. Тернополі - реконструкція з добудовою приймального відділення для поліпшення надання медичної допомоги демобілізованим та учасникам антитерористичної операції</t>
  </si>
  <si>
    <t>Завалівська загальноосвітня школа I - III ступеня Підгаєцької районної ради - енергоефективний проект розвитку, капітальний ремонт (утеплення фасадів, заміна вікон) у рамках реалізації проекту комплексної термомодернізації будівлі</t>
  </si>
  <si>
    <t>приміщення колишньої школи, с. Стінка Бучацького району - реконструкція з добудовою під дошкільний заклад</t>
  </si>
  <si>
    <t>спортзал Збаразької районної дитячо-юнацької спортивної школи по вул. Д. Вишневецького, 2, на території Базаринецької сільської ради Збаразького району - будівництво</t>
  </si>
  <si>
    <t>Бучацький коледж Подільського державного аграрно-технічного університету по вул. Винниченка, 4, с. Трибухівці Бучацького району - капітальний ремонт (утеплення фасадів та заміна вікон навчального корпусу)</t>
  </si>
  <si>
    <t>спортивне ядро загальноосвітньої школи-інтернату I - III ступеня Кременецької районної ради по вул. Льотчиків-Визволителів, 60, м. Кременець - реконструкція</t>
  </si>
  <si>
    <t>Харківська область</t>
  </si>
  <si>
    <t>будівля стаціонарного корпусу відділення Ізюмської центральної міської лікарні, м. Ізюм - капітальний ремонт (коригування)</t>
  </si>
  <si>
    <t xml:space="preserve"> комунальний заклад охорони здоров'я "Куп'янська центральна міська лікарня" по вул. Лікарняній, 2, м. Куп'янськ - реконструкція фасаду, заміна вікон і вхідних дверей в будівлі головного корпусу</t>
  </si>
  <si>
    <t xml:space="preserve"> комунальний заклад охорони здоров'я "Куп'янська центральна міська лікарня" по вул. Лікарняній, 2, м. Куп'янськ - реконструкція фасаду, заміна вікон і вхідних дверей у будівлі інфекційного відділення</t>
  </si>
  <si>
    <t>комунальна установа охорони здоров'я Богодухівська центральна районна лікарня по вул. Чернієнка, 13, в м. Богодухові - капітальний ремонт із застосуванням енергозберігаючих заходів у поліклінічному відділенні</t>
  </si>
  <si>
    <t>"Тільки разом зробимо село привабливим" - придбання обладнання та спеціальної техніки для утримання населених пунктів Великобурлуцького району в належному санітарному стані, своєчасного вивозу твердих та рідких побутових відходів, утримання доріг, вулиць в усі пори року</t>
  </si>
  <si>
    <t xml:space="preserve"> Красноградська дитячо-юнацька спортивна школа, по вул. Жовтневій, 76, м. Красноград - будівництво багатофункціонального фізкультурно-оздоровчого комплексу (коригування)</t>
  </si>
  <si>
    <t>Краснопавлівська загальноосвітня школа I - III ступеня по вул. Шкільній, смт Краснопавлівка Лозівського району - капітальний ремонт</t>
  </si>
  <si>
    <t>Олексіївський навчально-виховний комплекс по вул. Шкільній, 15, с. Олексіївка Первомайського району - капітальний ремонт шкільного підрозділу</t>
  </si>
  <si>
    <t>Херсонська область</t>
  </si>
  <si>
    <t>екстрена медична допомога - придбання санітарних автомобілів</t>
  </si>
  <si>
    <t>дитячий садок у с. Музиківка Білозерського району - реконструкція (з доведенням кількості місць до 180)</t>
  </si>
  <si>
    <t>мережа водопостачання в смт Горностаївка - капітальний ремонт</t>
  </si>
  <si>
    <t>Хмельницька область</t>
  </si>
  <si>
    <t>загальноосвітня школа по вул. Садовій, 1а, в с. Залужжя Білогірського району - будівництво</t>
  </si>
  <si>
    <t>Волочиська центральна районна лікарня по вул. Незалежності, 68, в м. Волочиську - капітальний ремонт харчоблока та допоміжних приміщень</t>
  </si>
  <si>
    <t xml:space="preserve"> лікувальний корпус на 120 ліжок та харчоблок по вул. Шевченка, 40, у м. Городку - будівництво</t>
  </si>
  <si>
    <t>будинок культури по вул. Б. Хмельницького, 43, в смт Сатанів Городоцького району - реконструкція під центр надання соціальних послуг</t>
  </si>
  <si>
    <t>спортивний комплекс на території школи по вул. Б. Хмельницького, 44, в смт Сатанів Городоцького району - будівництво</t>
  </si>
  <si>
    <t>парк культури та відпочинку по вул. Миру в м. Деражні - реконструкція та влаштування спортивного сектору</t>
  </si>
  <si>
    <t>очисні споруди та напірний колектор в м. Дунаївцях - реконструкція (друга черга)</t>
  </si>
  <si>
    <t>водогін у смт Дунаївці Дунаєвецького району - реконструкція</t>
  </si>
  <si>
    <t>підвідний газопровід середнього тиску до сіл Суржа, Нагоряни, Лісківці, Рихта, Слобідка-Рихтівська, Вільне, Залісся Перше, Параївка, Чорнокозинці, Мілівці, Кудринці, Кізя-Кудринецька, Завалля, Червона Діброва, Вітківці, Добровілля, Кізя, Адамівка, Нововолодимирівка, Шустівці, Ніверка, Підпилип'я, Подоляни Кам'янець-Подільського району - будівництво</t>
  </si>
  <si>
    <t>школа на 274 учні та сільський клуб на 400 відвідувачів, с. Новолабунь Полонського району - будівництво</t>
  </si>
  <si>
    <t xml:space="preserve"> стадіон "Товтри" по вул. Центральній, 50, у смт Чемерівці - реконструкція</t>
  </si>
  <si>
    <t>створення умов для надання високоякісних освітніх послуг через реалізацію проекту "Реконструкція та модернізація приміщень Чемеровецького навчально-виховного комплексу N 1 "Загальноосвітня школа I - III ступеня, ліцей та міжшкільний навчально-виробничий комбінат" в смт Чемерівці по вул. Центральній, 46, в рамках реалізації концепції "Нова українська школа"</t>
  </si>
  <si>
    <t>стадіон "Центральний" по вул. Острозького, 43, в м. Старокостянтинові - реконструкція бігових доріжок</t>
  </si>
  <si>
    <t>створення умов для надання високоякісних освітніх послуг через реалізацію проекту "Загальноосвітній навчальний заклад I - III ступеня N 1 по вул. К. Острозького, 40, в м. Старокостянтинові - капітальний ремонт" в рамках реалізації концепції "Нова українська школа"</t>
  </si>
  <si>
    <t>міська поліклініка N 1 по вул. І. Франка, 30, в м. Кам'янець-Подільському - реконструкція приміщення під розміщення лікувального діагностично-консультативного центру та фізіотерапевтичного відділення</t>
  </si>
  <si>
    <t xml:space="preserve"> загальноосвітня школа I - III ступеня по вул. Б. Хмельницького, 44 в смт Сатанів Городоцького району - капітальний ремонт з заходами по енергозбереженню будівлі N 2</t>
  </si>
  <si>
    <t>Хмельницький обласний кардіологічний диспансер по вул. Володимирській, 85, у м. Хмельницькому - реконструкція будівель</t>
  </si>
  <si>
    <t>Хмельницький обласний онкологічний диспансер по вул. Пілотській, 1, в м. Хмельницькому - капітальний ремонт будівлі</t>
  </si>
  <si>
    <t>Старокостянтинівська центральна районна лікарня по вул. Пушкіна, 47, в м. Старокостянтинові - капітальний ремонт інфекційного відділення</t>
  </si>
  <si>
    <t>спортивний майданчик із штучним покриттям для гри у міні-футбол по вул. Центральній, 27, в с. Ружичанка Хмельницького району - будівництво</t>
  </si>
  <si>
    <t>Черкаська область</t>
  </si>
  <si>
    <t>Черкаський академічний обласний український музично-драматичний театр імені Т. Г. Шевченка по бульв. Шевченка, 234, в м. Черкасах - реконструкція з метою ліквідації наслідків надзвичайної ситуації техногенного характеру внаслідок пожежі, яка сталася 1 липня 2015 р. у приміщенні театру (перша черга)</t>
  </si>
  <si>
    <t>адміністративна будівля (літер А"-1) обласної спеціалізованої дитячо-юнацької спортивної школи олімпійського резерву по вул. Пастерівській, 102, м. Черкаси - реконструкція з надбудовою другого поверху та добудовою спортивних залів</t>
  </si>
  <si>
    <t>Чернівецька область</t>
  </si>
  <si>
    <t>дошкільний навчальний заклад, с. Карапчів Вижницького району - будівництво (погашення кредиторської заборгованості)</t>
  </si>
  <si>
    <t>обласна комунальна установа "Лікарня швидкої медичної допомоги" по вул. Фастівській, 2, в м. Чернівцях - капітальний ремонт приміщень відділень (п'ятий та шостий поверхи)</t>
  </si>
  <si>
    <t>загальноосвітня школа I - III ступеня с. Рідківці Новоселицького району - будівництво</t>
  </si>
  <si>
    <t>обласна клінічна лікарня в м. Чернівцях - капітальний ремонт фасадів (корпус N 3; N 5; N 6 і 7; N 8; N 12), покрівлі корпусу N 8; сантехнічних мереж та благоустрій території</t>
  </si>
  <si>
    <t>пологове відділення (акушерський корпус) в м. Хотині - будівництво</t>
  </si>
  <si>
    <t>Новодністровська міська гімназія в м. Новодністровську - нове будівництво поля для гри в міні-футбол з подальшим облаштуванням зони благоустрою</t>
  </si>
  <si>
    <t>загальноосвітня школа I - III ступеня на 240 учнівських місць навчання по вул. Центральній, с. Усть-Путила Путильського району - будівництво</t>
  </si>
  <si>
    <t>спортзал та навчально-виховний комплекс по вул. Б. Хмельницького, 112б, у м. Сторожинці Сторожинецького району - будівництво</t>
  </si>
  <si>
    <t>Михалківський навчально-виховний комплекс Сокирянського району - капітальний ремонт обладнання теплопостачання із впровадженням системи теплопостачання на основі теплоакумулятора (комплекс "Тепло") із застосуванням енергозберігаючих технологій</t>
  </si>
  <si>
    <t>очисні споруди в смт Кострижівка Заставнівського району - будівництво</t>
  </si>
  <si>
    <t>міжмуніципальне співробітництво територіальних громад Хотинського району у сфері управління твердими побутовими відходами</t>
  </si>
  <si>
    <t>Чернігівська область</t>
  </si>
  <si>
    <t>спеціалізована дитячо-юнацька школа олімпійського резерву з футболу "Юність" по просп. Перемоги, 110, у м. Чернігові - реконструкція стадіону</t>
  </si>
  <si>
    <t>Ріпкинська загальноосвітня школа I - III ступеня N 2, по вул. Пірогова, 5, у смт Ріпки - капітальний ремонт покрівлі з виділенням черговості: перша черга - утеплення перекриття корпусу N 1; друга черга - утеплення покриття корпусу N 2; третя черга - утеплення перекриття корпусу N 3 (у рамках впровадження комплексу заходів з енергозбереження)</t>
  </si>
  <si>
    <t xml:space="preserve"> школа N 5 на 520 місць по вул. Вокзальній в м. Носівці - будівництво</t>
  </si>
  <si>
    <t>музична школа N 1 імені С. В. Вільконського по вул. Мстиславській, 3а, в м. Чернігові, на земельній ділянці, яка знаходиться в постійному користуванні замість існуючої адміністративної будівлі - будівництво прибудови</t>
  </si>
  <si>
    <t>Київ</t>
  </si>
  <si>
    <t>Велика Окружна дорога на ділянці від просп. Маршала Рокоссовського до вул. Богатирської з будівництвом транспортної розв'язки на різних рівнях - будівництво</t>
  </si>
  <si>
    <t>дюкерні переходи через р. Дніпро - реконструкція</t>
  </si>
  <si>
    <t>школа N 42 по вул. Хорольській, 19, у Дніпровському районі - реконструкція з прибудовою та надбудовою</t>
  </si>
  <si>
    <t>стадіон із штучним покриттям по вул. Драйзера, 2б, у Деснянському районі - реконструкція</t>
  </si>
  <si>
    <t>будівля бюджетної сфери (середня загальноосвітня школа N 166) по вул. Єреванській, 20, у Солом'янському районі - термомодернізація (реконструкція)</t>
  </si>
  <si>
    <t>будівля бюджетної сфери (школа-дитячий садок "Ластівка") по просп. Оболонському, 32а, - термомодернізація (реконструкція)</t>
  </si>
  <si>
    <t>Державний фонд регіонального розвитку</t>
  </si>
  <si>
    <t>у тому числі:</t>
  </si>
  <si>
    <t>КПКВК 2761070 (асигнування не розподілені Мінрегіоном)</t>
  </si>
  <si>
    <t>Не розподілено розпорядником коштів</t>
  </si>
  <si>
    <t>будівля комунальної організації "Спорткомплекс "Здоров'я" по вул. Якова Шепеля, 23, в м. Вінниці - реконструкція</t>
  </si>
  <si>
    <t>стадіон на території Вінницького гуманітарно-педагогічного коледжу по вул. Нагірній, 13, в м. Вінниці - будівництво</t>
  </si>
  <si>
    <t>спортивно-оздоровчий комплекс "Авангард" по вул. Козацькій, 3, в смт Браїлів Жмеринського району - реконструкція</t>
  </si>
  <si>
    <t>будівлі навчально-виховного закладу "Загальноосвітня школа I - III ступеня - ліцей смт Стрижавка" по вул. 40-річчя Перемоги, 3, в смт Стрижавка Вінницького району - реконструкція</t>
  </si>
  <si>
    <t>пам'ятка архітектури національного значення "Палац" (1805 рік) охоронний номер 973/1 по вул. Спортивній, 3, в смт Муровані Курилівці - реставрація (в рамках реалізації проекту Мурованокуриловецька загальноосвітня санаторна школа-інтернат I - III ступеня Вінницької обласної ради)</t>
  </si>
  <si>
    <t>пологове відділення центральної районної лікарні в м. Шаргороді - реконструкція</t>
  </si>
  <si>
    <t>створення умов для захисту правових і економічних інтересів особистих селянських господарств, а також розширення асортименту молочної продукції для соціальної сфери Томашпільського району (реконструкція частини нежитлової будівлі в міні-цех з переробки молока по вул. Гагаріна, 42, в с. Антонівка Томашпільського району для комунального підприємства "Архітектурно-планувальне бюро")</t>
  </si>
  <si>
    <t>пам'ятка архітектури та містобудування місцевого значення 1912 року, охоронний номер 213-М по вул. Грушевського, 2, в м. Вінниці - реставрація (в рамках реалізації проекту пристосування будівлі для потреб навчального закладу - Донецького національного університету імені В. Стуса)</t>
  </si>
  <si>
    <t>загальноосвітня школа I - III ступеня в житловому кварталі N 8 району "Поділля" в м. Вінниці - будівництво</t>
  </si>
  <si>
    <t>центр безпеки та центр надання адміністративних послуг по вул. Незалежності, 1а, в с. Бабчинці Чернівецького району - будівництво</t>
  </si>
  <si>
    <t>загальноосвітня школа I - III ступеня по вул. Парковій, 18, в смт Оратів - капітальний ремонт із впровадженням енергозберігаючих технологій (в рамках реалізації проекту створення нового освітнього простору: запровадження новітніх стандартів навчально-виховного процесу, поліпшення матеріально-технічної бази за стандартами нової української школи в Оратівській опорній загальноосвітній школі I - III ступеня)";</t>
  </si>
  <si>
    <t>навчально-виховний комплекс Маневицька загальноосвітня школа I - III ступеня N 2 - гімназія імені А. П. Бринського Маневицького району - реконструкція (термомодернізація)</t>
  </si>
  <si>
    <t>Гірківська загальноосвітня школа I - III ступеня по вул. Садовій, 8, в с. Гірки Любешівського району - реконструкція з добудовою класних кімнат, їдальні і спортзалу</t>
  </si>
  <si>
    <t>навчально-виховний комплекс "Загальноосвітня школа I - III ступеня - дошкільний навчальний заклад" по вул. Ватутіна, 108, в с. Вербка Ковельського району - реконструкція з добудовою спортивного залу, їдальні та новим будівництвом котельні (перша черга)</t>
  </si>
  <si>
    <t>Турійська загальноосвітня школа I - III ступеня по вул. Володимирській, 1, в смт Турійськ Турійського району - капітальний ремонт та улаштування спортивного майданчика із штучним покриттям</t>
  </si>
  <si>
    <t>комунальний опорний заклад "Луківська загальноосвітня школа I - III ступеня - ліцей" по вул. Лящука, 4, в смт Луків Турійського району - будівництво учбових приміщень</t>
  </si>
  <si>
    <t>полігон твердих побутових відходів для м. Горохова - будівництво (коригування)</t>
  </si>
  <si>
    <t>загальноосвітня школа I-III ступеня в с. Башлики Ківерцівського району - будівництво</t>
  </si>
  <si>
    <t>дошкільний навчальний заклад по вул. Молодіжній в с. Дачне Ківерцівського району - будівництво</t>
  </si>
  <si>
    <t>школа на 600 місць в смт Головно Любомльського району - будівництво</t>
  </si>
  <si>
    <t>дитячий садок на 105 місць в с. Крупа Луцького району - будівництво (коригування)</t>
  </si>
  <si>
    <t>стаціонарно-лікувальне відділення для постійного проживання одиноких непрацездатних громадян та інвалідів району по вул. Прикордонників, 68, в с. Гуща Любомльського району - капітальний ремонт</t>
  </si>
  <si>
    <t>комунальний позашкільний навчальний заклад "Палац дитячої та юнацької творчості Центрально-Міського району" Криворізької міської ради в м. Кривому Розі - реконструкція будівлі</t>
  </si>
  <si>
    <t>магістральний водогін Кринички - Затишне - Гуляйполе Криничанського району - будівництво</t>
  </si>
  <si>
    <t>комунальний заклад освіти "Дошкільний навчальний заклад N 200" по бульв. Слави, 11, в м. Дніпропетровську - реконструкція</t>
  </si>
  <si>
    <t>комунальний заклад освіти "Середня загальноосвітня школа N 15" Дніпропетровської міської ради по вул. Дмитра Кедріна, 53, в м. Дніпрі - капітальний ремонт будівлі та благоустрій території";</t>
  </si>
  <si>
    <t>магістральний Другий Донецький водопровід Д-1400 мм (ліва нитка), ПК 0 - ПК 29 + 22, Слов'янський район - капітальний ремонт</t>
  </si>
  <si>
    <t>система водопроводу в с-щі Нове Лиманського району - капітальний ремонт (друга черга)</t>
  </si>
  <si>
    <t>магістральний водовід Д-500 мм довжиною 1390 метрів (інвентарний номер 1105) по просп. Будівельників від вул. Лавицького до пров. Чорноморського, Приморський район, в м. Маріуполі - капітальний ремонт</t>
  </si>
  <si>
    <t>система водопостачання по вул. Дундича, 2 в Кальміуському районі м. Маріуполя - реконструкція з встановленням підвищувальної насосної станції для нормалізації водопостачання</t>
  </si>
  <si>
    <t>водовід Д-500 мм від готелю "Азовсталь" до вул. Якова Гугеля (по просп. Перемоги) в Лівобережному районі м. Маріуполя - капітальний ремонт</t>
  </si>
  <si>
    <t>водопровідні мережі с. Рубці Лиманського району - капітальний ремонт</t>
  </si>
  <si>
    <t>система водопостачання в с. Званівка Бахмутського району - реконструкція</t>
  </si>
  <si>
    <t>водовід Д-500 мм довжиною 700 метрів (інвентарний номер 6780) по вул. Ангарській від вул. Флотської до вул. Новоросійської (Залізнична лікарня) в Центральному районі м. Маріуполя - капітальний ремонт</t>
  </si>
  <si>
    <t>водопровід до с. Побєда Мар'їнського району - будівництво</t>
  </si>
  <si>
    <t>водопровідна мережа смт Мангуш (ділянка дублюючого водоводу від камери розподілу в районі водопровідно-насосної станції другого підйому в с. Широка балка до камер по вул. Степній в смт Мангуш) - капітальний ремонт</t>
  </si>
  <si>
    <t>модульна газова котельня по вул. Заводській, 51, в смт Донське Волноваського району - будівництво";</t>
  </si>
  <si>
    <t>молодіжно-спортивний комплекс "Юність" в смт Ємільчине - облаштування плавального басейну (перерахунок кошторисів)</t>
  </si>
  <si>
    <t>загальноосвітня школа I - III ступеня в с. Словечно Овруцького району - реконструкція</t>
  </si>
  <si>
    <t>хірургічний корпус Новоград-Волинського міськрайонного територіального медичного об'єднання по вул. Медведєва, 13, в м. Новограді-Волинському - будівництво;</t>
  </si>
  <si>
    <t>комунальна установа Романівської районної ради "Опорний навчальний заклад "Романівська гімназія" по вул. С. Лялевича, 5, в смт Романів Романівського району - капітальний ремонт</t>
  </si>
  <si>
    <t>водогінна мережа у с. Соколів Червоноармійського району - будівництво (розширення)</t>
  </si>
  <si>
    <t>будівля Житомирського обласного онкологічного диспансеру по вул. Фещенко-Чопівського, 24/4, в м. Житомирі - реконструкція (термосанація)</t>
  </si>
  <si>
    <t>спорткомплекс "Динамо" по пров. Шкільному, 8, в м. Радомишлі - реконструкція за рахунок розбудови</t>
  </si>
  <si>
    <t>районний будинок культури по вул. Грушевського, 16, в м. Малині - капітальний ремонт</t>
  </si>
  <si>
    <t>Олевська гімназія по вул. Інтернаціональній, 34, в м. Олевську - будівництво (коригування робочого проекту)</t>
  </si>
  <si>
    <t>Великоберезнянська районна лікарня - реконструкція дитячого відділення (коригування)</t>
  </si>
  <si>
    <t>лікарська амбулаторія по вул. Садовій, 63, в с. Терново Тячівського району - реконструкція незавершеного будівництва під навчальний заклад Тернівської загальноосвітньої школи I - III ступеня</t>
  </si>
  <si>
    <t>система водопостачання с. Часлівці Ужгородського району - реконструкція</t>
  </si>
  <si>
    <t>дитячий садок на 100 місць (4 групи) в с. Нижня Апша Тячівського району - будівництво</t>
  </si>
  <si>
    <t>автомобільна дорога Великі Ком'яти - Вилок (ділянка Великі Ком'яти - Шаланки) - капітальний ремонт</t>
  </si>
  <si>
    <t>річки Латориця та Вича в с. Неліпино - берегоукріплення лівого берега</t>
  </si>
  <si>
    <t>р. Тересва на ділянці N 1 в с. Красна Тячівського району - берегоукріплення правого берега</t>
  </si>
  <si>
    <t>р. Тересва на ділянці N 2 в с. Красна Тячівського району - берегоукріплення правого берега</t>
  </si>
  <si>
    <t>автомобільна дорога загального користування місцевого значення С070414 Верецький перевал - Нижні Ворота - поточний середній ремонт на ділянці км 0 + 000 - км 13 + 213</t>
  </si>
  <si>
    <t>автомобільна дорога загального користування місцевого значення О-07-06-01 Майдан - Новоселиця - поточний середній ремонт на ділянці км 0 + 000 - км 8 + 400</t>
  </si>
  <si>
    <t>автомобільна дорога загального користування місцевого значення С070606 Ізки - Верхній Студений - поточний середній ремонт на ділянці км 0 + 000 - км 10 + 600</t>
  </si>
  <si>
    <t>автомобільна дорога загального користування місцевого значення О-07-07-01 Кольчино - Пузняківці - поточний середній ремонт на ділянці км 1 + 700 - км 18 + 000</t>
  </si>
  <si>
    <t>автомобільна дорога місцевого значення О-07-06-02 Колочава - Усть Чорна - Калини - Бедевля - поточний середній ремонт на ділянці км 15 + 000 - км 47 + 000 у Тячівському районі</t>
  </si>
  <si>
    <t>автомобільна дорога місцевого значення С071110 Угля - Мала Уголька - поточний середній ремонт на ділянці км 0 + 000 - км 12 + 000 у Тячівському районі</t>
  </si>
  <si>
    <t>автомобільна дорога місцевого значення С071103 Усть Чорна - Лопухів - поточний середній ремонт на ділянці км 0 + 000 - км 8 + 100 у Тячівському районі</t>
  </si>
  <si>
    <t>автомобільна дорога загального користування місцевого значення С070906 Луг - Косівська Поляна - поточний середній ремонт на ділянці км 0 + 000 - км 10 + 700</t>
  </si>
  <si>
    <t>дорога державного значення Перечин - Свалява - поточний ремонт на ділянці км 25 + 000 - км 30 + 580 у Перечинському районі</t>
  </si>
  <si>
    <t>автомобільна дорога місцевого значення О070502 Довге - Іршава - поточний середній ремонт на ділянці км 0 + 000 -км 21 + 700</t>
  </si>
  <si>
    <t>Діловецька загальноосвітня школа I - III ступеня по вул. Трибушанській, 14, в с. Ділове Рахівського району - реконструкція спортивного залу (коригування)";</t>
  </si>
  <si>
    <t>спорткомплекс імені А. П. Гемби по вул. Карпатській, 15, в м. Івано-Франківську - капітальний ремонт</t>
  </si>
  <si>
    <t>відкритий басейн в м. Снятині - капітальний ремонт</t>
  </si>
  <si>
    <t>спортивний майданчик із штучним покриттям для фізкультурно-оздоровчих занять учнів Надорожнянського навчально-виховного комплексу по вул. Гостинець, 37, в с. Надорожна Тлумацької об'єднаної територіальної громади - будівництво</t>
  </si>
  <si>
    <t>спортивний майданчик із штучним покриттям для фізкультурно-оздоровчих занять учнів Нижнівської загальноосвітньої школи по вул. Дністерській, 9, в с. Нижнів Тлумацького району - будівництво</t>
  </si>
  <si>
    <t>спортивний майданчик із штучним покриттям для фізкультурно-оздоровчих занять учнів Грушківського навчально-виховного комплексу по вул. Шкромиди, 1а, в с. Грушка Тлумацького району - нове будівництво</t>
  </si>
  <si>
    <t>комплексний спортивний майданчик із штучним покриттям для фізкультурно-оздоровчих занять учнів Мединського навчально-виховного комплексу по вул. Чорновола, 101, в с. Мединя Галицького району - будівництво</t>
  </si>
  <si>
    <t>комплексний спортивний майданчик із штучним покриттям по вул. Шевченка в с. Крилос Галицького району -будівництво</t>
  </si>
  <si>
    <t>спортивний майданчик із штучним покриттям для фізкультурно-оздоровчих занять жителів с. Чортовець Городенківського району - будівництво</t>
  </si>
  <si>
    <t>Долинська дитячо-юнацька спортивна школа по вул. С. Бандери, 2, в м. Долині - капітальний ремонт</t>
  </si>
  <si>
    <t>Залуквянська загальноосвітня школа I - III ступеня імені І. Блажкевич в с. Залуква Галицького району - капітальний ремонт (впровадження заходів з енергозбереження)</t>
  </si>
  <si>
    <t>відділення невідкладної екстреної допомоги Рожнятівської центральної районної лікарні - капітальний ремонт приміщення (впровадження заходів з енергозбереження)</t>
  </si>
  <si>
    <t>незавершене будівництво універсального блоку школи в с. Гринівці Тлумацького району - реконструкція під дитячий садок (в межах заходів комплексного енергозбереження)</t>
  </si>
  <si>
    <t>Острівецький навчально-виховний комплекс с. Острівець Городенківського району - капітальний ремонт (в рамках збереження та впровадження комплексних заходів з енергоефективності)</t>
  </si>
  <si>
    <t>Матеївецький навчально-виховний комплекс "Загальноосвітня школа I - II ступеня - дошкільний навчальний заклад" Матеївецької сільської ради об'єднаної територіальної громади Коломийського району - капітальний ремонт (в рамках проведення заходів з енергозбереження)</t>
  </si>
  <si>
    <t>навчальний корпус державного навчального закладу "Коломийський професійний ліцей сфери послуг" по вул. Б. Хмельницького, 88, в м. Коломиї - реконструкція (заходи з енергозбереження)</t>
  </si>
  <si>
    <t>загальноосвітня школа I - III ступеня у с. Боднарів Калуського району - будівництво</t>
  </si>
  <si>
    <t>середня школа на 33 класи по вул. Івана Франка в смт Верховина - будівництво</t>
  </si>
  <si>
    <t>дитячий садочок на 50 місць в с. Черніїв Тисменицького району - будівництво (коригування)</t>
  </si>
  <si>
    <t>Яремчанська загальноосвітня школа I - III ступеня N 1 - реконструкція з добудовою</t>
  </si>
  <si>
    <t>військова частина в м. Надвірній -реконструкція та капітальний ремонт під Прикарпатський військово-спортивний ліцей-інтернат (спортзал)</t>
  </si>
  <si>
    <t>Чернятинська загальноосвітня школа I - III ступеня по вул. Грушевського, 27, в с. Чернятин Городенківського району - добудова шкільної їдальні, виробничих майстерень та класних кімнат</t>
  </si>
  <si>
    <t>народний дім з глядацьким залом на 200 місць в с. Белелуя Снятинського району - будівництво</t>
  </si>
  <si>
    <t>створення умов для покращення діагностики злоякісних пухлин серед населення області на базі комунального закладу "Прикарпатський онкологічний центр" шляхом придбання сучасного магнітно-резонансного томографа</t>
  </si>
  <si>
    <t>Косівська загальноосвітня школа N 2 I - III ступеня - будівництво (добудова спортзалу та переходу)</t>
  </si>
  <si>
    <t>впровадження медичних інформаційних систем для управління закладами медицини області на базі Долинської центральної районної лікарні (технічне переоснащення інформаційно-комп'ютерних систем з метою впровадження проекту телемедицини)</t>
  </si>
  <si>
    <t>площа Майдан Різдва в м. Галичі - капітальний ремонт</t>
  </si>
  <si>
    <t>водойма по вул. Незалежності в с. Тишківці Городенківського району - реконструкція</t>
  </si>
  <si>
    <t>очисні споруди глибокого біологічного очищення стічних вод продуктивністю 500 куб. метрів на добу в м. Галичі (урочище Дробилка) - будівництво (перша черга)</t>
  </si>
  <si>
    <t>дорожнє покриття вул. С. Бандери на ділянці від автодороги Снятин - Тязів до Духової криниці в с. Єзупіль Тисменицького району - капітальний ремонт</t>
  </si>
  <si>
    <t>посилення спроможності комунального підприємства "Господар" в наданні якісних послуг через механізми соціально-економічного відтворення в с. Витвиця Витвицької об'єднаної територіальної громади Долинського району (придбання трактора, причепа та рубальної машини)</t>
  </si>
  <si>
    <t>мостовий перехід через р. Сівка по вул. Залізничній в с. Креховичі Рожнятівського району - капітальний ремонт</t>
  </si>
  <si>
    <t>дорожнє покриття вул. Відродження в с. Великий Ключів Нижньовербізької сільської ради об'єднаної територіальної громади Коломийського району - капітальний ремонт</t>
  </si>
  <si>
    <t>адміністративні приміщення Брошнів-Осадської селищної ради по вул. 22 Січня, 85, Брошнів-Осадської селищної ради об'єднаної територіальної громади - капітальний ремонт</t>
  </si>
  <si>
    <t>автомобільна дорога загального користування державного значення Н-10 Стрий - Мамалига - поточний середній ремонт на ділянках км 18 + 330 - км 19 + 386; км 41 + 123 - км 49 + 050; км 53 + 824 - км 57 + 650; км 64 + 300 - км 82 + 640; км 83 + 880 - км 93 + 000; км 93 + 186 - км 103 + 200</t>
  </si>
  <si>
    <t>автомобільна дорога загального користування державного значення Р-24 Татарів - Кам'янець-Подільський - поточний ремонт на ділянках км 0 + 000 - км 5 + 050; км 10 + 450 - км 19 + 420; км 41 + 000 - км 48 + 000; км 69 + 629 - км 78 + 200; км 94 + 450 - км 117 + 796; км 126 + 733 - км 177 + 894</t>
  </si>
  <si>
    <t>автомобільна дорога загального користування державного значення Н-09 Мукачеве - Львів - поточний середній ремонт на ділянці км 218 + 400 - км 317 + 698</t>
  </si>
  <si>
    <t>комплексний спортивний майданчик із штучним покриттям по вул. Шкільній в с. Залуква Галицького району - будівництво</t>
  </si>
  <si>
    <t>Бортниківський навчально-виховний кошплекс (загальноосвітня школа I - III ступеня - дошкільний навчальний заклад) Тлумацької міської ради об'єднаної територіальної громади - капітальний ремонт (в межах заходів комплексного енергозбереження)</t>
  </si>
  <si>
    <t>Тлумацька загальноосвітня школа I - III ступеня Тлумацької міської ради об'єднаної територіальної громади - капітальний ремонт (в межах заходів комплексного енергозбереження)</t>
  </si>
  <si>
    <t>Підвербцівський навчально-виховний комплекс Тлумацького району - капітальний ремонт (реалізація енергоефективних заходів)</t>
  </si>
  <si>
    <t>Живачівський навчально-виховний комплекс (загальноосвітня школа I - III ступеня - дошкільний навчальний заклад) с. Живачів Тлумацького району - капітальний ремонт із заміни внутрішньої системи опалення (в рамках впровадження комплексних заходів з енергоефективності)</t>
  </si>
  <si>
    <t>Витвицька загальноосвітня школа I - III ступеня в с. Витвиця Долинського району - впровадження заходів з енергозбереження (капітальний ремонт)</t>
  </si>
  <si>
    <t>навчальний корпус та гуртожиток Державного навчального закладу "Коршівський професійний аграрний ліцей" с. Коршів Коломийського району - капітальний ремонт (заміна вікон)";</t>
  </si>
  <si>
    <t>Димерська районна лікарня по вул. Революції, 320, Вишгородський район - реконструкція головного корпусу</t>
  </si>
  <si>
    <t>вул. Єгорова у м. Світловодську - капітальний ремонт</t>
  </si>
  <si>
    <t>Нижньодуванська загальноосвітня школа I - III ступеня по вул. Каштановій, 64, смт Нижня Дуванка Сватівського району - реконструкція (термомодернізація) (санація) будівлі</t>
  </si>
  <si>
    <t>навчально-виховний комплекс "Рудівська загальноосвітня школа I - II ступеня - дошкільний навчальний заклад" по вул. Першотравневій, 18, в с. Рудівка Сватівського району - реконструкція (термомодернізація) (санація) будівлі</t>
  </si>
  <si>
    <t>Куземівська загальноосвітня школа I - III ступеня по вул. Молодіжній, 14, в с. Куземівка Сватівського району - реконструкція (термомодернізація) (санація) будівлі</t>
  </si>
  <si>
    <t>Кризька загальноосвітня школа I - III ступеня по вул. Миру, 12а, в с. Кризьке Марківського району - реконструкція (термомодернізація) (санація) будівлі</t>
  </si>
  <si>
    <t>Краснопільська загальноосвітня школа I - III ступеня по вул. Шкільній, 1, в с. Красне Поле Марківського району - реконструкція (термомодернізація) (санація) будівлі</t>
  </si>
  <si>
    <t>Бондарівська гімназія по вул. Дружби, 53, в с. Бондарівка Марківського району - реконструкція (термомодернізація) (санація) будівлі</t>
  </si>
  <si>
    <t>Ліснополянська загальноосвітня школа I - III ступеня по вул. Власа Погребенка, 1, в с. Лісна Поляна Марківського району - реконструкція (термомодернізація) (санація) будівлі</t>
  </si>
  <si>
    <t>Кабичівська загальноосвітня школа I - III ступеня по вул. Покровській, 118, в с. Кабичівка Марківського району - реконструкція (термомодернізація) (санація) будівлі</t>
  </si>
  <si>
    <t>середня загальноосвітня школа I-III ступеня N 10 по бульв. Дружби Народів, 47, в м. Сєвєродонецьку - реконструкція (термомодернізація) (санація) будівлі</t>
  </si>
  <si>
    <t>середня загальноосвітня школа I - III ступеня N 13 по вул. Маяковського, 19, в м. Сєвєродонецьку - реконструкція (термомодернізація) (санація) будівлі</t>
  </si>
  <si>
    <t>середня загальноосвітня школа I - III ступеня N 5 по просп. Хіміків, 18, в м. Сєвєродонецьку - реконструкція (термомодернізація) (санація) будівлі</t>
  </si>
  <si>
    <t>Лисичанська загальноосвітня школа I - III ступеня N 14 по вул. Гарибальді, 13, в м. Лисичанську - реконструкція (термомодернізація) (санація) будівлі</t>
  </si>
  <si>
    <t>поліпшення умов підготовки провідних та перспективних спортсменів Луганської області, у тому числі:</t>
  </si>
  <si>
    <t>комунальна установа "Луганський обласний фізкультурний центр "Олімп" по вул. Дражевського, 17а, в м. Кремінній - реконструкція тренажерного залу</t>
  </si>
  <si>
    <t>комунальна установа "Луганський обласний фізкультурний центр "Олімп" по вул. Дражевського, 17а, в м. Кремінній - реконструкція легкоатлетичного ядра стадіону</t>
  </si>
  <si>
    <t>спортивний майданчик Білокуракинської районної комунальної установи "Фізкультурно-спортивний комплекс "Здоров'я" по вул. Історичній, 32б, в смт Білокуракине - реконструкція</t>
  </si>
  <si>
    <t>покращення доступу до спортивної інфраструктури дітей з особливими потребами та підтримка занять спортом населення Троїцької об'єднаної територіальної громади, у тому числі:</t>
  </si>
  <si>
    <t>спортивний майданчик в смт Троїцьке Троїцького району - будівництво</t>
  </si>
  <si>
    <t>спортивний майданчик в с. Демино-Олександрівка Троїцького району - будівництво</t>
  </si>
  <si>
    <t>спортивний майданчик в с. Ями Троїцького району - будівництво</t>
  </si>
  <si>
    <t>спортивний майданчик в с. Воєводське Троїцького району - будівництво;</t>
  </si>
  <si>
    <t>стадіон Сватівського районного комунального позаміського закладу оздоровлення та відпочинку "Гончарівський" по вул. Гаєвого в с. Гончарівка Сватівського району - капітальний ремонт</t>
  </si>
  <si>
    <t>каркасна спортивна зала для Кремінської загальноосвітньої школи I - III ступеня N 2 по вул. Титова, 18, в м. Кремінній - будівництво</t>
  </si>
  <si>
    <t>спортивні майданчики Сватівської загальноосвітньої школи I - III ступеня N 6, Містківської загальноосвітньої школи I - III ступеня та Нижньодуванської загальноосвітньої школи I - III ступеня - здійснення заходів з покращення спортивної інфраструктури для занять фізичною культурою і спортом шляхом будівництва</t>
  </si>
  <si>
    <t>спортивний майданчик по вул. Центральній, 93, в смт Біловодськ - реконструкція під створення спортивних полів із штучним покриттям</t>
  </si>
  <si>
    <t>тенісні корти комунальної дитячої юнацької спортивної школи N 1 по вул. Федоренка, 33а, в м. Сєвєродонецьку - капітальний ремонт</t>
  </si>
  <si>
    <t>гуртожиток по вул. Маяковського, 24, в м. Сєвєродонецьку - капітальний ремонт будівлі з термомодернізацією</t>
  </si>
  <si>
    <t>заплавний міст N 1 в м. Сєвєродонецьку - реконструкція</t>
  </si>
  <si>
    <t>Троїцьке територіальне медичне об'єднання по вул. Виноградній, 11, смт Троїцьке Троїцького району - капітальний ремонт будівлі</t>
  </si>
  <si>
    <t>сільська лікарня по вул. Миру (Комсомольській), 42, в с. Тарасівка Троїцького району - капітальний ремонт (заміна вікон та дверних блоків)</t>
  </si>
  <si>
    <t>Сватівська психіатрічна лікарня, квартал імені С. П. Петрова, 2/27, в с. Соснове Сватівського району - капітальний ремонт</t>
  </si>
  <si>
    <t>медичний заклад, квартал 40 років Перемоги, 12а, в м. Лисичанську - капітальний ремонт відділень</t>
  </si>
  <si>
    <t>комунальний заклад "Луганський обласний ліцей-інтернат з посиленою військово-фізичною підготовкою "Кадетський корпус імені героїв Молодої гвардії" - капітальний ремонт будівель та зовнішніх мереж</t>
  </si>
  <si>
    <t>стадіон комунального закладу "Луганський обласний ліцей-інтернат з посиленою військово-фізичною підготовкою "Кадетський корпус імені героїв Молодої гвардії" - реконструкція</t>
  </si>
  <si>
    <t>комунальний заклад "Сєвєродонецька обласна загальноосвітня школа-інтернат I - III ступеня" по вул. Донецькій, 1, в м. Сєвєродонецьку - капітальний ремонт будівель</t>
  </si>
  <si>
    <t>Старобільська загальноосвітня школа II - III ступеня N 4, квартал Ватутіна, 53а, в м. Старобільську - капітальний ремонт</t>
  </si>
  <si>
    <t>дошкільна установа ясла-садок N 4 по вул. Козюменського, 16, в смт Біловодськ - капітальний ремонт</t>
  </si>
  <si>
    <t>автодорога по вул. К. Маркса в м. Лисичанську - капітальний ремонт</t>
  </si>
  <si>
    <t>покращення умов надання первинної медичної допомоги, у тому числі:</t>
  </si>
  <si>
    <t>Новоастраханська сільська лікарська амбулаторія загальної практики - сімейної медицини по вул. Центральній, 38, с. Новоастрахань Кремінського району - реконструкція будівлі</t>
  </si>
  <si>
    <t>Кремінська міська лікарська амбулаторія загальної практики - сімейної медицини по вул. Побєди, 1а, в м. Кремінній - реконструкція</t>
  </si>
  <si>
    <t>покращення медичного обслуговування шляхом відновлення та розбудови інфраструктури з надання якісних і доступних медичних послуг, у тому числі:</t>
  </si>
  <si>
    <t>поліклініка комунальної установи "Кремінське районне територіальне медичне об'єднання" по вул. Побєди, 1а, в м. Кремінній - капітальний ремонт будівель з утепленням стін, заміною вікон та вхідних дверей, ремонтом приміщень та їх технічне переоснащення</t>
  </si>
  <si>
    <t>Кремінське районне територіальне медичне об'єднання - будівництво огородження території</t>
  </si>
  <si>
    <t>два Білогорівські магістральні водоводи Д-600 мм та Д-500 мм протяжністю 10,8 кілометра кожна ділянка - реконструкція</t>
  </si>
  <si>
    <t>створення єдиного освітнього простору Чмирівської об'єднаної територіальної громади як шлях до забезпечення якісних та доступних освітніх послуг в громаді, у тому числі:</t>
  </si>
  <si>
    <t>Чмирівський навчально-виховний комплекс "Школа I ступеня - гімназія" по вул. Запорізькій, 15а, в с. Чмирівка Старобільського району - капітальний ремонт</t>
  </si>
  <si>
    <t>Бутівська загальноосвітня школа I - III ступеня по вул. Шкільній, 1, в с. Бутове Старобільського району - капітальний ремонт</t>
  </si>
  <si>
    <t>Вишневська загальноосвітня школа I - III ступеня по вул. Новобудівельній, 11, в с. Вишневе Старобільського району - капітальний ремонт;</t>
  </si>
  <si>
    <t>поліпшення умов водозабезпечення населення Троїцької об'єднаної територіальної громади, у тому числі:</t>
  </si>
  <si>
    <t>вуличний водогін в с. Воєводівка Троїцького району - будівництво</t>
  </si>
  <si>
    <t>водогін по вулицях Молодіжній та Гагарина в с. Розпасіївка Троїцького району - капітальний ремонт</t>
  </si>
  <si>
    <t>вуличний водогін у с. Солонці Троїцького району - будівництво</t>
  </si>
  <si>
    <t>автомобільна дорога по вул. Володимирській в м. Рубіжному - реконструкція</t>
  </si>
  <si>
    <t>навчальний корпус (А-2) державного закладу "Луганський національний університет імені Тараса Шевченка" на пл. Гоголя, 1, в м. Старобільську - капітальний ремонт з термомодернізацією</t>
  </si>
  <si>
    <t>підвідний водогін с. Лагідне Сватівського району - будівництво</t>
  </si>
  <si>
    <t>гуртожиток державного закладу "Луганський національний університет імені Тараса Шевченка" по пров. Клубному, 12, в м. Рубіжному - капітальний ремонт з термомодернізацією</t>
  </si>
  <si>
    <t>асфальтобетонне покриття дороги по вул. Б. Хмельницького в м. Рубіжному - капітальний ремонт</t>
  </si>
  <si>
    <t>асфальтобетонне покриття дороги по вул. Будівельників у м. Рубіжному - капітальний ремонт</t>
  </si>
  <si>
    <t>асфальтобетонне покриття дороги по вул. Східній в м. Рубіжному - капітальний ремонт</t>
  </si>
  <si>
    <t>база відпочинку "Лісова поляна" по вул. Санаторній, 23, в м. Кремінній - реконструкція</t>
  </si>
  <si>
    <t>покращення доступу до якісних медичних послуг населенню в м. Рубіжному, у тому числі:</t>
  </si>
  <si>
    <t>частина нежитлового будинку на пл. Гоголя, 5, в м. Старобільську - реконструкція під розміщення гуртожитку державного закладу "Луганський національний університет імені Тараса Шевченка"</t>
  </si>
  <si>
    <t>автомобільний міст через р. Тисмениця по вул. Героїв ОУН-УПА в м. Бориславі - повне відновлення</t>
  </si>
  <si>
    <t>покращення надання публічних послуг для мешканців Дрогобицького регіону шляхом створення центру "Документ-Сервіс Дрогобич" з реалізацією проекту "Будівництво центру публічних послуг "Документ-Сервіс Дрогобич"</t>
  </si>
  <si>
    <t>заміна світильників вуличного освітлення з використанням енергозберігаючих технологій в м. Дрогобичі - реконструкція</t>
  </si>
  <si>
    <t>Новороздільська дитяча школа мистецтв імені О. Рудницького в м. Новому Роздолі - реконструкція з використанням енергозберігаючих матеріалів (утеплення фасаду)</t>
  </si>
  <si>
    <t>навчально-виховний комплекс "Середня загальноосвітня школа N 2 - гімназія" в м. Трускавці - реконструкція (створення регіонального центру сприяння здорового способу життя)</t>
  </si>
  <si>
    <t>розвиток молочних кооперативів та сімейних молочних ферм Бродівського району</t>
  </si>
  <si>
    <t>народний дім у с. Ріпнів Буського району - реконструкція паливної</t>
  </si>
  <si>
    <t>загальноосвітня школа в с. Ролів Дрогобицького району - реконструкція з добудовою</t>
  </si>
  <si>
    <t>культурно-просвітницький центр в с. Березина Миколаївського району - будівництво</t>
  </si>
  <si>
    <t>школа в с. Черниця Миколаївського району - добудова 12 класних приміщень і реконструкція існуючого блоку</t>
  </si>
  <si>
    <t>Перемишлянська центральна районна лікарня - придбання сучасного цифрового рентгенодіагностичного обладнання та флюорографа з цифровою обробкою зображення</t>
  </si>
  <si>
    <t>народний дім в с. Березівка Радехівського району - реконструкція</t>
  </si>
  <si>
    <t>пішохідний міст довжиною 18 метрів через річку Сприньку в с. Монастирець Вільшаницької сільської ради Самбірського району - будівництво</t>
  </si>
  <si>
    <t>адміністративний будинок з розміщенням приміщень сільської ради, музичної школи, відділення зв'язку і амбулаторії в с. Гірне Стрийського району - реконструкція незавершеного будівництва</t>
  </si>
  <si>
    <t>загальноосвітня школа I - III ступеня в с. Нежухів Стрийського району - реконструкція</t>
  </si>
  <si>
    <t>Новокропивницький навчально-виховний комплекс I - III ступеня та спортивна зала в с. Новий Кропивник Дрогобицького району - добудова із застосуванням енергозберігаючих технологій</t>
  </si>
  <si>
    <t>дошкільний навчальний заклад "Вишенька" (ясла-садок) в с. Жовтанці Кам'янка-Бузького району - реконструкція із влаштуванням шатрового даху та з метою енергозбереження</t>
  </si>
  <si>
    <t>Гірський навчально-виховний комплекс в с. Гірське Миколаївського району - капітальний ремонт з утепленням фасаду</t>
  </si>
  <si>
    <t>дошкільний навчальний заклад N 5 по вул. Бандери, 5, в м. Новояворівську Яворівського району - реконструкція системи опалення</t>
  </si>
  <si>
    <t>Золочівська центральна районна лікарня по вул. Академіка Павлова, 48, в м. Золочеві - реконструкція будівель головного та терапевтично-інфекційного корпусів</t>
  </si>
  <si>
    <t>Кам'янка-Бузька центральна районна лікарня по вул. Героїв Небесної Сотні, 29а, в м. Кам'янці-Бузькій - реконструкція фасаду з впровадженням енергозберігаючих заходів</t>
  </si>
  <si>
    <t>Буська дитячо-юнацька спортивна школа по вул. Київській, 15, в м. Буську - реконструкція басейну</t>
  </si>
  <si>
    <t>водопровідна мережа у с. Рибаківка Березанського району - реконструкція;</t>
  </si>
  <si>
    <t>будівля Вознесенської загальноосвітньої школи I - III ступеня N 8, по вул. Сухомлинського, 8, в м. Вознесенську - капітальний ремонт;</t>
  </si>
  <si>
    <t>навчально-виховний комплекс "Пролісок" Арбузинського району - енергоефективна термосанація</t>
  </si>
  <si>
    <t>загальноосвітня школа I - III ступеня на вул. Новій, 38, в с. Цепцевичі Сарненського району - будівництво</t>
  </si>
  <si>
    <t>будівля комунального закладу "Рівненська обласна універсальна наукова бібліотека" Рівненської обласної ради по вул. Короленка, 6, в м. Рівному - реконструкція</t>
  </si>
  <si>
    <t>навчально-виховний комплекс по вул. Шкільній, 11, в с. Борбин Млинівського району - будівництво</t>
  </si>
  <si>
    <t>Жобринська загальноосвітня школа I - III ступеня по вул. Центральній, 3, в с. Жобрин Рівненського району - реконструкція будівлі</t>
  </si>
  <si>
    <t>басейн загальноосвітньої школи I - III ступеня N 7 по пров. Шкільному, 2, в м. Дубнах - реконструкція</t>
  </si>
  <si>
    <t>дошкільний навчальний заклад у районі військового містечка по вул. Семидубській, 32б, в м. Дубнах - будівництво</t>
  </si>
  <si>
    <t>дошкільний навчальний заклад на 150 місць по вул. Богдана Хмельницького в м. Березному - будівництво</t>
  </si>
  <si>
    <t>спортивний комплекс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в м. Рівному) - будівництво універсального спортивного залу</t>
  </si>
  <si>
    <t>дитячо-юнацька спортивна школа Здолбунівської районної ради по вул. Парковій в м. Здолбунові - будівництво спортивного залу</t>
  </si>
  <si>
    <t>Козівська загальноосвітня школа I - III ступеня N 1 по вул. Гвардійській, 9, в смт Козова (корпус старших класів) - енергозберігаючі заходи (капітальний ремонт частини перекриття; опорядження приміщень; капітальний ремонт системи опалення, водопостачання і водовідведення; утеплення фасадів)</t>
  </si>
  <si>
    <t>навчально-виховний комплекс "Боричівська загальноосвітня школа-сад I - II ступеня - дошкільного навчального закладу" по вул. Новій, 1, в с. Боричівка Теребовлянського району - реконструкція спортивних майданчиків з влаштуванням стадіону</t>
  </si>
  <si>
    <t>Збаразька центральна районна комунальна лікарня по вул. Павлова, 2, в м. Збаражі - капітальний ремонт головного корпусу, заміна теплотрас</t>
  </si>
  <si>
    <t>комунальна установа Теребовлянської районної ради "Теребовлянська центральна районна лікарня" по вул. Січових Стрільців, 25, в м. Теребовлі - капітальний ремонт по утепленню фасадів, заміні частини покрівлі, заміні частини вікон на металопластикові в центральному корпусі</t>
  </si>
  <si>
    <t>Тернопільська обласна клінічна психоневрологічна лікарня по вул. Тролейбусній, 14, в м. Тернополі - реконструкція блоку діагностики та невідкладної допомоги приймального відділення</t>
  </si>
  <si>
    <t>будівля Тернопільського обласного спеціалізованого будинку дитини по вул. Академіка Сахарова, 2, в м. Тернополі - реконструкція з влаштуванням шатрового даху</t>
  </si>
  <si>
    <t>загальноосвітня школа I - II ступеня на 172 учні по вул. Лісничівка, 19а, в с. Шупарка Борщівського району - будівництво</t>
  </si>
  <si>
    <t>пам'ятка архітектури XVIII ст. Ратуша в м. Бучачі (охоронний номер 650) - реставрація</t>
  </si>
  <si>
    <t>Товстенська районна комунальна лікарня по вул. Робітничій, 1, в смт Товсте Заліщицького району - капітальний ремонт водолікувального відділення</t>
  </si>
  <si>
    <t>"Центр культури і дозвілля с. Ласківці" відділу культури Теребовлянської міської ради по вул. Центральній, 127, в с. Ласківці Теребовлянського району - капітальний ремонт будівлі</t>
  </si>
  <si>
    <t>середня загальноосвітня школа I - III ступеня на 24 класи (600 учнів) по вул. Микулинецькій в смт Велика Березовиця Тернопільського району - будівництво</t>
  </si>
  <si>
    <t>Тернопільська обласна дитяча клінічна лікарня по вул. Академіка Сахарова, 2, в м. Тернополі - капітальний ремонт приміщення дитячої онкогематології</t>
  </si>
  <si>
    <t>Тернопільський обласний центр соціальної реабілітації дітей-інвалідів по вул. Академіка Сахарова, 2, в м. Тернополі - реконструкція приміщень з надбудовою та влаштуванням шатрового даху</t>
  </si>
  <si>
    <t>Тернопільська обласна лікарня "Хоспіс" по вул. Глибочицькій, 5, в с. Плотича Тернопільського району - капітальний ремонт (заміна дверних і віконних прорізів та капітальний ремонт системи теплопостачання)</t>
  </si>
  <si>
    <t>будівля офтальмологічного відділення Тернопільської університетської лікарні по вул. Клінічній, 1, в м. Тернополі - капітальний ремонт фасадів та покрівлі даху</t>
  </si>
  <si>
    <t>Золотниківська загальноосвітня школа I-III ступеня по вул. Містечко, 40, в с. Золотники Теребовлянського району - капітальний ремонт із застосуванням енергозберігаючих технологій (заміна віконних та дверних блоків, утеплення фасаду головного корпусу)</t>
  </si>
  <si>
    <t>дитячий садок "Барвінок" по вул. Ларіонова, 71, в с. Виноградове Олешківського району - реконструкція з прибудовою двох груп та спортивної зали</t>
  </si>
  <si>
    <t>будівля комунального закладу "Чорнянський геріатричний пансіонат" по вул. Незалежності, 60, в с. Чорнянка Каховського району - реконструкція під комунальний заклад дошкільної освіти "Золотий ключик"</t>
  </si>
  <si>
    <t>Томинобалківський заклад повної загальної середньої освіти в с. Томина Балка Білозерського району - термомодернізація (капітальний ремонт)</t>
  </si>
  <si>
    <t>Малокопанівська загальноосвітня школа I - III ступеня в с. Малі Копані Голопристанського району - термомодернізація (капітальний ремонт системи опалення)</t>
  </si>
  <si>
    <t>центр надання адміністративних послуг по вул. Першотравневій в м. Новій Каховці - будівництво</t>
  </si>
  <si>
    <t>1816,636 тис. (спеціальний фонд) - будівля дошкільного навчального закладу N 10 "Казка" по вул. Ентузіастів, 8, в м. Каховці - капітальний ремонт (термомодернізація)</t>
  </si>
  <si>
    <t>каналізаційна система смт Нижні Сірогози - реконструкція</t>
  </si>
  <si>
    <t>покращення умов навчання і виховання дітей у дошкільних навчальних закладах Каховської міської ради, у тому числі:</t>
  </si>
  <si>
    <t>будівля дошкільного навчального закладу N 4 "Горобинка" по вул. Панкеєвській, 1а, в м. Каховці - капітальний ремонт з утепленням зовнішніх огороджувальних конструкцій</t>
  </si>
  <si>
    <t>будівля дошкільного навчального закладу N 5 "Берізка" по вул. Панкеєвській, 1, в м. Каховці - капітальний ремонт з утепленням зовнішніх огороджувальних конструкцій</t>
  </si>
  <si>
    <t>очисні споруди, смт Летичів - реконструкція (погашення кредиторської заборгованості )</t>
  </si>
  <si>
    <t>очисні споруди, смт Летичів - реконструкція</t>
  </si>
  <si>
    <t>загальноосвітня школа I - III ступеня у с. Корчик Шепетівського району - будівництво</t>
  </si>
  <si>
    <t>дитячий садок на 80 місць по вул. Московській, 8/1, в с. Давидківці Хмельницького району - будівництво</t>
  </si>
  <si>
    <t>Хмельницька обласна дитяча лікарня по вул. Кам'янецькій, 94, в м. Хмельницькому - будівництво лікувально-діагностичного корпусу</t>
  </si>
  <si>
    <t>очисні споруди каналізації потужністю 500 куб. метрів на добу в смт Віньківці - будівництво</t>
  </si>
  <si>
    <t>Берездівський будинок культури Берездівскої сільської ради по вул. Миру, 7, в с. Берездів - капітальний ремонт будівлі</t>
  </si>
  <si>
    <t>будинок культури по вул. Перемоги в смт Понінка Полонського району - капітальний ремонт</t>
  </si>
  <si>
    <t>Судилківська загальноосвітня школа I - III ступеня по вул. Шкільній, 1а, в с. Судилків Шепетівського району - капітальний ремонт будівлі в рамках реалізації концепції "Нова українська школа"</t>
  </si>
  <si>
    <t>опорний заклад - Малоправутинський навчально-виховний комплекс "Дошкільний навчальний заклад - школа I - III ступеня" по вул. Шкільній, 30, в с. Малий Правутин Славутського району - добудова спортивної зали, покращення енергоефекивності будівлі з впровадженням енергозберігаючих технологій</t>
  </si>
  <si>
    <t>Іванковецький навчально-виховний комплекс по вул. Шкільній, 2, в с. Іванківці Хмельницького району - капітальний ремонт</t>
  </si>
  <si>
    <t>навчально-виховний комплекс "Загальноосвітня школа I - III ступеня, гімназія" по вул. Шевченка, 58, в м. Дунаївцях - капітальний ремонт будівлі (утеплення фасадів та горищного перекриття)</t>
  </si>
  <si>
    <t>ліцей Старокостянтинівської міської ради по вул. Миру, 14, в м. Старокостянтинові - капітальний ремонт</t>
  </si>
  <si>
    <t>Старокостянтинівський навчально-виховний комплекс "Спеціалізована школа I ступеня, гімназія" імені Героя України С. М. Бондарчука по вул. Ессенській, 4, в м. Старокостянтинові - капітальний ремонт</t>
  </si>
  <si>
    <t>Новоушицький навчально-виховний комплекс "Загальноосвітня школа I - III ступеня N 1, гімназія" по вул. Подільській, 27, в смт Нова Ушиця - капітальний ремонт будівлі корпусу N 1</t>
  </si>
  <si>
    <t>навчально-виховний комплекс "Загальноосвітня школа I - III ступеня, гімназія" по вул. Соборності, 9, в м. Славуті - реконструкція корпусу N 1</t>
  </si>
  <si>
    <t>створення умов для надання високоякісних освітніх послуг через реалізацію проекту "Реконструкція та модернізація приміщень Жердянської загальноосвітньої школи I - III ступеня по вул. Центральній, 35, в с. Жердя Чемеровецького району" в рамках реалізації концепції "Нова українська школа"</t>
  </si>
  <si>
    <t>дитячо-юнацька спортивна школа "Вулкан" Черкаської міської ради по вул. Благовісній, 170, в м. Черкасах - реконструкція</t>
  </si>
  <si>
    <t>комунальне підприємство "Фізкультурно-оздоровчий спортивний комплекс "Атлант" Кам'янської районної ради по вул. Героїв Майдану, 48, в м. Кам'янці - капітальний ремонт і термомодернізація приміщення</t>
  </si>
  <si>
    <t>Жаботинська загальноосвітня школа I - III ступеня по вул. Шкільній, 10, в с. Жаботин Кам'янського району - будівництво міні-футбольного майданчика із синтетичним покриттям (штучна трава)</t>
  </si>
  <si>
    <t>дошкільний навчальний заклад "Сонечко" в с. Пляківка Ревівської сільської ради Кам'янського району - капітальний ремонт</t>
  </si>
  <si>
    <t>Ліплявський навчально-виховний комплекс "Дошкільний навчальний заклад загальноосвітня школа I - III ступеня Канівської районної ради" по вул. Гайдара, 90, в с. Ліпляво Канівського району - реконструкція спального корпусу</t>
  </si>
  <si>
    <t>дошкільний навчальний заклад N 5 "Калинка" по вул. Лебединській, 46 а, в м. Шполі - капітальний ремонт частини приміщення (групи "Зірочка" та "Барвінок")</t>
  </si>
  <si>
    <t>дошкільний навчальний заклад "Барвінок" в с. Куцівка Смілянського району - капітальний ремонт будівлі з впровадженням енергозберігаючих заходів (утеплення фасаду, заміна вікон та вхідних груп)</t>
  </si>
  <si>
    <t>Ротмістрівська загальноосвітня школа I - III ступеня Смілянської районної ради - реконструкція будівлі (утеплення фасаду, заміна вікон та вхідних груп)</t>
  </si>
  <si>
    <t>поліклінічне відділення Кам'янської центральної районної лікарні по вул. Покровській, 90, в м. Кам'янці - капітальний ремонт з впровадженням енергоефективних заходів</t>
  </si>
  <si>
    <t>Катеринопільська центральна районна лікарня по вул. Комарова, 1, в смт Катеринопіль - капітальний ремонт господарського блоку</t>
  </si>
  <si>
    <t>дошкільний навчальний заклад "Світлячок" по вул. Незалежності, 226, в с. Руська Поляна Черкаського району - технічне переоснащення теплогенераторної</t>
  </si>
  <si>
    <t>Смілянська центральна районна лікарня імені Софії Бобринської по вул. Софіївській, 2, в м. Смілі - реконструкція приймального відділення під приймально-діагностичне відділення</t>
  </si>
  <si>
    <t>школа I - III ступеня N 2 по вул. Невського, 9, в м. Смілі - капітальний ремонт системи опалення</t>
  </si>
  <si>
    <t>дошкільний навчальний заклад N 27 по вул. Б. Хмельницького, 53, в м. Смілі - капітальний ремонт покрівлі</t>
  </si>
  <si>
    <t>Смілянська центральна районна лікарня імені Софії Бобринської по вул. Софіївській, 2, в м. Смілі - реконструкція мережі опалення п'ятиповерхової будівлі</t>
  </si>
  <si>
    <t>Смілянська міська лікарня по вул. 60-річчя СРСР (Героїв Холодноярців), 82, в м. Смілі - реконструкція інфекційного відділення</t>
  </si>
  <si>
    <t>будинок культури по вул. Свердлова (Соборній), 100, в м. Смілі - капітальний ремонт фасаду (коригування, другий етап)</t>
  </si>
  <si>
    <t>проїжджа частина по вул. Центральній в с. Мельниківка Смілянського району - капітальний ремонт</t>
  </si>
  <si>
    <t>Смілянське водосховище на р. Тясмин - капітальний ремонт переливної греблі</t>
  </si>
  <si>
    <t>вуличне освітлення від трансформаторної підстанції-368 (лінія-1, лінія-2) трансформаторної підстанції-816 (лінія-1) по вулицях Грушевського, Дорошенка, Симоненка, Козацькій, Сагайдачного, О. Вишні та Щорса в с. Руська Поляна Черкаського району - капітальний ремонт мережі</t>
  </si>
  <si>
    <t>Флярківський сільський клуб в с. Флярківка Кам'янського району - капітальний ремонт по проведенню термомодернізації будівлі</t>
  </si>
  <si>
    <t>сільські населені пункти Черкаської області - комплекс заходів із забезпечення якісною питною водою, другий етап, зокрема:</t>
  </si>
  <si>
    <t>водопровідна мережа в с. Орли Лисянського району - нове будівництво</t>
  </si>
  <si>
    <t>водопровід від свердловини N 1 в смт Цибулів Монастирищенського району - капітальний ремонт</t>
  </si>
  <si>
    <t>водопровід від свердловини N 2, смт Цибулів Монастирищенського району - капітальний ремонт</t>
  </si>
  <si>
    <t>водонапірна башта від свердловини N 443 в с. Івахни Монастирищенського району - капітальний ремонт</t>
  </si>
  <si>
    <t>водонапірна башта від свердловини N 1888 в с. Івахни Монастирищенського району - капітальний ремонт</t>
  </si>
  <si>
    <t>водогін по вулицях О. Кошового, 40-річчя Перемоги, Шевченка, Л. Українки, Героїв Космосу, Героїв Мічуріна, Вишневій, Молодіжній, Садовій та Центральній в с. Бачкурине Монастирищенського району - будівництво</t>
  </si>
  <si>
    <t>водогін по вулицях Садовій, Шкільній, Герцена, Гагаріна, Незалежності, Молодіжній та Польовій в с. Халаїдове Монастирищенського району - будівництво</t>
  </si>
  <si>
    <t>водопровідна мережа по вул. Новій та пров. Шевченківському в с. Мошурів Тальнівського району - будівництво</t>
  </si>
  <si>
    <t>напірний водогін вулиць с. Гродзеве Уманського району - будівництво</t>
  </si>
  <si>
    <t>мережа водопостачання від свердловини N 1598 в с. Краснопілка Уманського району - будівництво</t>
  </si>
  <si>
    <t>напірний водогін по вулицях Садовій, Соборній, Козацькій, Церковній, Шевченка, Маяковського, Першотравневій, Стрілецькій в с. Паланка Уманського району - будівництво</t>
  </si>
  <si>
    <t>водогін в с. Кузьмина Гребля Христинівського району - будівництво</t>
  </si>
  <si>
    <t>водогін в с. Орадівка Христинівського району - будівництво</t>
  </si>
  <si>
    <t>водогін в с. Шукайвода Христинівського району - будівництво</t>
  </si>
  <si>
    <t>водогін в с. Христинівка Христинівського району - будівництво</t>
  </si>
  <si>
    <t>водогін по вулицях Дружби та Південній в с. Верхнячка Христинівського району - будівництво</t>
  </si>
  <si>
    <t>водогін в с. Козаче Христинівського району - будівництво</t>
  </si>
  <si>
    <t>водогін в с. Мала Севастянівка Христинівського району - будівництво</t>
  </si>
  <si>
    <t>водозабірна свердловина в с. Майданецьке Тальнівського району - нове будівництво</t>
  </si>
  <si>
    <t>Валявський загальноосвітній навчальний заклад I - II ступеня по вул. Головній, 75, с. Валява Кіцманського району - реконструкція</t>
  </si>
  <si>
    <t>нежитлова будівля (кінотеатр) по вул. Центральній, 92, в м. Новоселиці - реконструкція з прибудовою під спортивний комплекс</t>
  </si>
  <si>
    <t>Малятинецький загальноосвітній навчальний заклад I -I I ступеня в с. Малятинці Кіцманського району - капітальний ремонт</t>
  </si>
  <si>
    <t>загальноосвітній навчальний заклад I - III ступеня в с. Нижні Станівці Кіцманського району - реконструкція</t>
  </si>
  <si>
    <t>Грубнянська загальноосвітня школа I - III ступеня в с. Грубна Сокирянського району - капітальний ремонт з впровадженням енергозберігаючих систем</t>
  </si>
  <si>
    <t>Шебутинецький навчально-виховний комплекс Сокирянського району - капітальний ремонт</t>
  </si>
  <si>
    <t>мережі водопостачання, водовідведення та зливових стоків до індустріального парку в м. Новодністровську - будівництво</t>
  </si>
  <si>
    <t>будинок культури Мамалигівської сільської ради по вул. Головній, 79, в с. Мамалига Новоселицького району - реконструкція з добудовою адміністративних приміщень та центру надання адміністративних послуг</t>
  </si>
  <si>
    <t>парк відпочинку в м. Сокирянах Сокирянського району - реконструкція</t>
  </si>
  <si>
    <t>будівля спорткомплексу по вул. Небесної Сотні, 6, в м. Чернівцях - реконструкція з прибудовою</t>
  </si>
  <si>
    <t>районний будинок культури по вул. Шевченка, 1, смт Путила - капітальний ремонт</t>
  </si>
  <si>
    <t>загальноосвітній навчальний заклад I - II ступеня в с. Кліводин Кіцманського району - реконструкція</t>
  </si>
  <si>
    <t>загальноосвітній навчальний заклад по вул. Шкільній, 4, в с. Борівці Кіцманського району - реконструкція</t>
  </si>
  <si>
    <t>Їжівська загальноосвітня школа I - II ступеня по вул. Штефан чел Маре, 154, с. Їжівці (Урсоя) Сторожинецького району - реконструкція</t>
  </si>
  <si>
    <t>водогін та водонапірні башти в м.Хотині - будівництво</t>
  </si>
  <si>
    <t>кінотеатр "Літній" по вул. Б. Майстренка, 8, в м. Новгород-Сіверському - реконструкція під спортивну залу (коригування)</t>
  </si>
  <si>
    <t>пологово-гінекологічне відділення по вул. Жовтневій, 66, в м. Бахмачі - реконструкція з застосуванням енергозберігаючих технологій</t>
  </si>
  <si>
    <t>комунальний лікувально- профілактичний заклад "Чернігівський обласний онкологічний диспансер" по просп. Миру, 211, в м. Чернігові - реконструкція будівлі променевої терапії (радіологія) (коригування)</t>
  </si>
  <si>
    <t>Корюківська загальноосвітня школа I - III ступеня N 1 по вул. Шевченка, 54, в м. Корюківкці - реконструкція з енергоефективними заходами та створення нового освітнього простору з виділенням черговості: перша черга - зовнішнє утеплення; друга черга - заміна покриття, зовнішніх вікон та дверей; третя черга - внутрішнє опорядження та заміна інженерних мереж з улаштуванням індивідуального теплового пункту</t>
  </si>
  <si>
    <t>школа I-II ступеня N 14 по вул. Шекерогринівській, 54а, в м. Ніжині - реконструкція приміщень з метою відкриття дошкільного навчального закладу в системі навчально-виховного комплексу школа-сад N 14</t>
  </si>
  <si>
    <t>Чернігівський обласний академічний український музично-драматичний театр імені Т. Г. Шевченка по просп. Миру, 23, в м. Чернігові - реконструкція будівлі із застосуванням заходів теплореновації</t>
  </si>
  <si>
    <t>Сновський дитячий заклад оздоровлення та відпочинку "Дружба" по вул. Залізничній, 41, в м. Сновську - капітальний ремонт приміщень будівель та споруд</t>
  </si>
  <si>
    <t>комунальне підприємство "Куликівське виробниче управління житлово-комунального господарства Куликівської селищної ради" - створення умов для самодостатньої діяльності (придбання техніки та обладнання для задоволення потреб об'єднаної територіальної громади)</t>
  </si>
  <si>
    <t>дошкільний навчальний заклад "Сонечко" по вул. Пролетарській, 1, в м. Мені - енергоефективна реновація (капітальний ремонт)</t>
  </si>
  <si>
    <t>Вінницька обласна дитяча клінічна лікарня по вул. Хмельницьке шосе, 108, в м. Вінниці - реконструкція частини інфекційного відділення у відділення екстреної медичної допомоги з прибудовою</t>
  </si>
  <si>
    <t>Вінницький центр реінтеграції бездомних громадян по вул. Гагаріна, 20б, смт Вороновиця Вінницького району - реконструкція (першого поверху приміщення)</t>
  </si>
  <si>
    <t>будівля спортивного комплексу (без зміни зовнішніх геометричних розмірів і фундаментів у плані) по вул. Дружби, 42, с. Савинці Тростянецького району - реконструкція</t>
  </si>
  <si>
    <t>середня загальноосвітня школа I - III ступеня у с. Сосонка Вінницького району - реконструкція (коригування II)</t>
  </si>
  <si>
    <t>житловий будинок по вул. Шкільній, 15а, у смт Турбів Липовецького району - реконструкція під побутові приміщення з влаштуванням спортивних майданчиків</t>
  </si>
  <si>
    <t>Вінницький обласний клінічний онкологічний диспансер по Хмельницькому шосе, 84, у м. Вінниці - реконструкція урологічного відділення</t>
  </si>
  <si>
    <t>приміщення школи у с. Сокіл Чернівецького району - реконструкція (впровадження енергоефективних заходів)</t>
  </si>
  <si>
    <t>комунальний заклад "Дніпропетровський обласний перинатальний центр із стаціонаром" Дніпропетровської обласної ради по вул. Космічній, 17, в м. Дніпропетровську - реконструкція відділення постінтенсивного догляду та виходжування новонароджених</t>
  </si>
  <si>
    <t>площа Героїв в м. Новомосковську - реконструкція (перша та друга черги)</t>
  </si>
  <si>
    <t>стадіон пляжних видів спорту на базі комунального підприємства "Молодіжне творче об'єднання" Дніпровської міської ради по вул. Набережній Заводській, 53, в м. Дніпрі - будівництво</t>
  </si>
  <si>
    <t>система з дезінфекції води без застосування хлору в басейні ємністю 800 куб. метрів по вул. Короленка, 2, в м. Слов'янську - реконструкція</t>
  </si>
  <si>
    <t>спортивно-оздоровчий комплекс: футбольне поле, майданчик для пляжного волейболу, легкоатлетична доріжка по вул. Парковій у м. Краматорську (коригування) - будівництво</t>
  </si>
  <si>
    <t>будівля аптеки по вул. Гасієва (Чапаєва), 36а, м. Лиман - реконструкція під діагностичний центр</t>
  </si>
  <si>
    <t>будівля поліклінічного корпусу по пров. Южному, 3, в смт Велика Новосілка - капітальний ремонт з елементами термомодернізації</t>
  </si>
  <si>
    <t>центр культури і дозвілля с. Олександро-Калинове Костянтинівського району - капітальний ремонт</t>
  </si>
  <si>
    <t>оптимізація системи теплопостачання м. Мирнограда із закриттям котелень N 2 і 3 (третя черга) - будівництво модульної котельні мікрорайону "Світлий"</t>
  </si>
  <si>
    <t>комунальний заклад "Кінотеатр "Союз" по вул. Українського козацтва, 51, у Лівобережному районі м. Маріуполя - реконструкція під "Соціальний офіс "Мультицентр"</t>
  </si>
  <si>
    <t>головний корпус Слов'янського психоневрологічного інтернату - капітальний ремонт приміщень та інженерних систем</t>
  </si>
  <si>
    <t>головний корпус комунальної лікувально-профілактичної установи "Обласна психіатрична лікарня м. Слов'янська" по вул. Нарвській, 16, м. Слов'янськ - реконструкція</t>
  </si>
  <si>
    <t>теплопункт по вул. Таманова, 20, в м. Покровську - реконструкція з улаштуванням модульної котельні на твердому паливі</t>
  </si>
  <si>
    <t>головний корпус комунального закладу "Маріупольська міська лікарня швидкої медичної допомоги" по вул. Бахмутській, 20а, в м. Маріуполі - капітальний ремонт</t>
  </si>
  <si>
    <t>теплопункт по вул. Заводській, 6а, в м. Покровську - реконструкція з улаштуванням модульної котельні на твердому паливі</t>
  </si>
  <si>
    <t>комунальний заклад "Лиманський центр первинної медико-санітарної допомоги імені М. І. Лядукіна" по вул. Незалежності, 64а, м. Лиман - капітальний ремонт другого поверху та підвальних приміщень</t>
  </si>
  <si>
    <t>Нікольський районний будинок дитячої творчості Нікольської районної ради по вул. Свободи, 120, в смт. Нікольське - реконструкція під центр надання адміністративних послуг з придбанням обладнання, програмного забезпечення та комплексу захисту інформації</t>
  </si>
  <si>
    <t>будівля пологового будинку комунальної установи "Центральна районна лікарня" по просп. Ломоносова, 161, в м. Костянтинівці - реконструкція</t>
  </si>
  <si>
    <t>Хажинська загальноосвітня школа I - III ступеня Семенівської сільської ради за адресою: вул. Двірська, 42, с. Хажин Бердичівський район - капітальний ремонт будівлі (термомодернізація)</t>
  </si>
  <si>
    <t>фізкультурно-оздоровчий басейн по вул. Шкільній, 18, у с. Розсошенці Полтавського району - будівництво</t>
  </si>
  <si>
    <t>опорний заклад "Шишацька спеціалізована школа імені В. І. Вернадського Шишацької селищної ради Полтавської області" в смт Шишаки - капітальний ремонт будівель</t>
  </si>
  <si>
    <t>центр надання послуг в м. Полтаві - будівництво</t>
  </si>
  <si>
    <t>сільський будинок культури по вул. Лева Вайнгорта, 3, у с. Гоголево Шишацького району- реконструкція під Гоголівський культурний центр</t>
  </si>
  <si>
    <t>реконструкція трибун та бігових доріжок стадіону "Колос" Костопільської дитячо-юнацької спортивної школи по пров. Артилерійському, 7, у м. Костополі</t>
  </si>
  <si>
    <t>районний будинок культури та районна бібліотека для дорослих по вул. Грушевського, 2а, 2б, у м. Борщеві - реконструкція</t>
  </si>
  <si>
    <t>загальноосвітня школа I-II ступеня по вул. Озерній, 95, у с. Ренів Зборівського району - реконструкція</t>
  </si>
  <si>
    <t>будівля Новосільської загальноосвітньої школи I - III ступеня імені Мирона Зарицького Новосільської сільської ради, с. Нове Село Підволочиського району - реконструкція</t>
  </si>
  <si>
    <t>дамба Тернопільського ставу по вул. Руській у м. Тернополі - реконструкція</t>
  </si>
  <si>
    <t>Лозівська дитячо-юнацька спортивна школа "Юність", майдан Соборності, 1, м. Лозова - реконструкція (коригування)</t>
  </si>
  <si>
    <t>Зміївський ліцей N 1 імені двічі Героя Радянського Союзу З. К. Слюсаренка по вул. Широнінців, 25, м. Зміїв - капітальний ремонт будівлі</t>
  </si>
  <si>
    <t>"Спільні зусилля - процвітання громад" - придбання спеціалізованої техніки та обладнання для забезпечення належного санітарного стану населених пунктів Оскільської об'єднаної територіальної громади, екологічної безпеки сільських жителів і надання якісних комунальних послуг</t>
  </si>
  <si>
    <t>котельня по вул. Партизанській, 3, у м. Красилові - реконструкція під спортивно-реабілітаційний центр з добудовою</t>
  </si>
  <si>
    <t>Летичівський навчально-виховний комплекс N 2 - загальноосвітня школа I - III ступеня гімназія по вул. Радянській, 1, в смт Летичів - реконструкція</t>
  </si>
  <si>
    <t>дошкільний навчальний заклад Берездівського навчально-виховного комплексу "Дошкільний навчальний заклад - школа I - III ступеня" Берездівської сільської ради по вул. Суворова, 3, в с. Берездів Славутського району - капітальний ремонт будівлі</t>
  </si>
  <si>
    <t>будинок культури на 500 місць по вул. Небесної Сотні, 9, в смт Теофіполь - будівництво (із зменшенням кількості місць до 493)</t>
  </si>
  <si>
    <t>дитяче відділення на 60 ліжок з поліклінікою на 300 відвідувачів на добу по вул. В. Котика, 85, у м. Шепетівці - завершення будівництва</t>
  </si>
  <si>
    <t>кардіологічне відділення Дунаєвецької центральної районної лікарні по вул. Горького, 7, у м. Дунаївцях - капітальний ремонт приміщень</t>
  </si>
  <si>
    <t>Шепетівська центральна районна лікарня по вул. В. Котика, 85, у м. Шепетівці - реконструкція приміщень хірургічного відділення</t>
  </si>
  <si>
    <t>Черкаський академічний обласний український музично-драматичний театр імені Т. Г. Шевченка по бульв. Шевченка, 234, в м. Черкасах - першочергові аварійно-відбудовні роботи, пов'язані з ліквідацією наслідків надзвичайної ситуації, що склалася внаслідок пожежі 1 липня 2015 року (погашення кредиторської заборгованості)</t>
  </si>
  <si>
    <t>середня загальноосвітня школа N 22 на просп. Відрадному, 36в, у Солом'янському районі - реконструкція з добудовою</t>
  </si>
  <si>
    <t>Оршівецький загальноосвітній навчальний заклад I - III ступеня по вул. Незалежності, с. Оршівці Кіцманського району - добудова спортивного залу з внутрішніми вбиральнями</t>
  </si>
  <si>
    <t>стадіон "Карпати" імені Андрія Гусіна в смт Путила - реконструкція</t>
  </si>
  <si>
    <t>туристична мультифункціональна база "Перлина гір" по вул. Кобилянської, 90, с. Банилів-Підгірний Сторожинецького району - реконструкція</t>
  </si>
  <si>
    <t>дошкільний навчальний заклад "Берізка" по вул. Шевченка, 85, в с. Іспас Вижницького району - добудова групових приміщень</t>
  </si>
  <si>
    <t>загальноосвітня школа I - III ступеня та дошкільний навчальний заклад на 450 місць (350 учнівських та 100 місць дошкільного віку), с. Кам'янка Глибоцького району - реконструкція з добудовою корпусів</t>
  </si>
  <si>
    <t>школа в с. Горішні Шерівці Заставнівського району - реконструкція з добудовою навчального корпусу, спортивного залу, їдальні</t>
  </si>
  <si>
    <t>Кадубовецька загальноосвітня школа I - III ступеня по вул. 28 червня, 2, с. Кадубівці Заставнівського району - капітальний ремонт будівлі</t>
  </si>
  <si>
    <t>в т.ч. 8385,017 тис.грн за рах.залишку</t>
  </si>
  <si>
    <r>
      <t>капітальний ремонт Іваничівської центральної районної лікарні (блок А) по вул. Грушевського, 45, в смт Іваничі Іваничівського району (термореновація будівлі)</t>
    </r>
    <r>
      <rPr>
        <sz val="12"/>
        <color indexed="8"/>
        <rFont val="Times New Roman"/>
        <family val="1"/>
        <charset val="204"/>
      </rPr>
      <t>(за рах.залишку 1914,984 тис.грн.)</t>
    </r>
  </si>
  <si>
    <r>
      <t xml:space="preserve">Рожищенська районна дитячо-юнацька спортивна школа по вул. Гагаріна, 40, в м. Рожище - будівництво спортивних майданчиків із штучним покриттям" </t>
    </r>
    <r>
      <rPr>
        <sz val="12"/>
        <color indexed="8"/>
        <rFont val="Times New Roman"/>
        <family val="1"/>
        <charset val="204"/>
      </rPr>
      <t>(за рахунок залишку 4487,913 тис.грн)</t>
    </r>
  </si>
  <si>
    <t>в т.ч. 20255,994 тис.грн за рах.залишку</t>
  </si>
  <si>
    <r>
      <t xml:space="preserve">комунальний заклад освіти "Середня загальноосвітня школа N 105" Дніпровської міської ради по вул. Жовтневій, 26, в м. Дніпрі - реконструкція будівлі під навчально-виховний комплекс </t>
    </r>
    <r>
      <rPr>
        <sz val="12"/>
        <color indexed="8"/>
        <rFont val="Times New Roman"/>
        <family val="1"/>
        <charset val="204"/>
      </rPr>
      <t>(у.т.ч.за рахунок залишку -13377,856 тис.грн)</t>
    </r>
  </si>
  <si>
    <r>
      <t xml:space="preserve">комунальний заклад освіти "Середня загальноосвітня школа N 6" Дніпропетровської міської ради по вул. Робочій, 64, в м. Дніпропетровську - реконструкція існуючих майстерень під харчоблок </t>
    </r>
    <r>
      <rPr>
        <sz val="12"/>
        <color indexed="8"/>
        <rFont val="Times New Roman"/>
        <family val="1"/>
        <charset val="204"/>
      </rPr>
      <t>(у т.ч. за рахунок залишку - 6878,138 тис.грн.)</t>
    </r>
  </si>
  <si>
    <t>в т.ч. 62426,316 тис.грн за рах.залишку</t>
  </si>
  <si>
    <r>
      <t>центр дитячої та юнацької творчості відділу освіти Добропільської міської ради мікрорайону Молодіжний, 22а, у м. Добропіллі - капітальний ремонт (</t>
    </r>
    <r>
      <rPr>
        <sz val="12"/>
        <color indexed="8"/>
        <rFont val="Times New Roman"/>
        <family val="1"/>
        <charset val="204"/>
      </rPr>
      <t xml:space="preserve"> за рахунок залишку - 2591,841 тис.грн.)</t>
    </r>
  </si>
  <si>
    <r>
      <t>будівля дитячого садка "Сніжинка" по вул. Мічуріна, 34, у м. Новогродівці - реконструкція під центр розвитку дитини</t>
    </r>
    <r>
      <rPr>
        <sz val="12"/>
        <color indexed="8"/>
        <rFont val="Times New Roman"/>
        <family val="1"/>
        <charset val="204"/>
      </rPr>
      <t xml:space="preserve"> (за рахунок залишку - 7714,042 тис.грн.)</t>
    </r>
  </si>
  <si>
    <r>
      <t xml:space="preserve">дитячо-юнацька спортивна школа і котельня у м. Селидовому - технічне переоснащення </t>
    </r>
    <r>
      <rPr>
        <sz val="12"/>
        <color indexed="8"/>
        <rFont val="Times New Roman"/>
        <family val="1"/>
        <charset val="204"/>
      </rPr>
      <t>(за рахунок залишку - 807,468 тис.грн.)</t>
    </r>
  </si>
  <si>
    <r>
      <t>будинок лікувального корпусу Великоновосілківської центральної районної лікарні, пров. Южний, 3, в смт Велика Новосілка - капітальний ремонт (термомодернізація)</t>
    </r>
    <r>
      <rPr>
        <sz val="12"/>
        <color indexed="8"/>
        <rFont val="Times New Roman"/>
        <family val="1"/>
        <charset val="204"/>
      </rPr>
      <t>(за рахунок залишку - 1052,681 тис.грн.)</t>
    </r>
  </si>
  <si>
    <r>
      <t xml:space="preserve">дошкільний заклад N 17 "Орлятко" по вул. Преображенській, 26а, в м. Соледарі - реконструкція </t>
    </r>
    <r>
      <rPr>
        <sz val="12"/>
        <color indexed="8"/>
        <rFont val="Times New Roman"/>
        <family val="1"/>
        <charset val="204"/>
      </rPr>
      <t>( за рахунок залишку - 2328,236 тис.грн.)</t>
    </r>
  </si>
  <si>
    <r>
      <t xml:space="preserve">дошкільний заклад N 59 "Червона квіточка" по вул. 60 років Жовтня, 3а, в м. Соледарі - капітальний ремонт </t>
    </r>
    <r>
      <rPr>
        <sz val="12"/>
        <color indexed="8"/>
        <rFont val="Times New Roman"/>
        <family val="1"/>
        <charset val="204"/>
      </rPr>
      <t>(в т.ч. за рахунок залишку - 1901,837 тис.грн.)</t>
    </r>
  </si>
  <si>
    <r>
      <t xml:space="preserve">Удачненський центр культури та дозвілля комунального закладу культури "Покровський районний культурно-дозвіллєвий центр" - капітальний ремонт частини будівлі </t>
    </r>
    <r>
      <rPr>
        <sz val="12"/>
        <color indexed="8"/>
        <rFont val="Times New Roman"/>
        <family val="1"/>
        <charset val="204"/>
      </rPr>
      <t>(за рахунок залишку - 5343,721 тис.грн.)</t>
    </r>
  </si>
  <si>
    <r>
      <t xml:space="preserve">комплекс будівель по вул. О. Сибірцева, 3, у м. Бахмуті - реконструкція для розміщення обласного лікарсько-фізкультурного диспансеру, водолікарні з басейном, гуртожитку </t>
    </r>
    <r>
      <rPr>
        <sz val="12"/>
        <color indexed="8"/>
        <rFont val="Times New Roman"/>
        <family val="1"/>
        <charset val="204"/>
      </rPr>
      <t>(в т.ч. за рахунок залишку - 8942,698 тис.грн.)</t>
    </r>
  </si>
  <si>
    <r>
      <t xml:space="preserve">комунальний заклад охорони здоров'я "Бахмутська центральна районна лікарня" по вул. Миру, 10, в м. Бахмуті - реконструкція корпусу N 1 </t>
    </r>
    <r>
      <rPr>
        <sz val="12"/>
        <color indexed="8"/>
        <rFont val="Times New Roman"/>
        <family val="1"/>
        <charset val="204"/>
      </rPr>
      <t>(в т.ч. за рахунок залишку - 4833,454 тис.грн.)</t>
    </r>
  </si>
  <si>
    <r>
      <t xml:space="preserve">загальноосвітня школа I - III ступеня N 17 Добропільської міської ради по вул. Комсомольській, 5, в смт Новодонецькому м. Добропілля - капітальний ремонт </t>
    </r>
    <r>
      <rPr>
        <sz val="12"/>
        <color indexed="8"/>
        <rFont val="Times New Roman"/>
        <family val="1"/>
        <charset val="204"/>
      </rPr>
      <t>(в т.ч. за рахунок залишку - 279,375 тис.грн.)</t>
    </r>
  </si>
  <si>
    <r>
      <t xml:space="preserve">навчально-виховний комплекс "Загальноосвітня школа I - III ступеня N 7 - дошкільний навчальний заклад" Добропільської міської ради по вул. Саратовській, 29, в м. Добропіллі - капітальний ремонт </t>
    </r>
    <r>
      <rPr>
        <sz val="12"/>
        <color indexed="8"/>
        <rFont val="Times New Roman"/>
        <family val="1"/>
        <charset val="204"/>
      </rPr>
      <t>(в т.ч. за рахунок залишку - 0,495 тис.грн.)</t>
    </r>
  </si>
  <si>
    <r>
      <t xml:space="preserve">Дружківська гімназія "Інтелект" Дружківської міської ради по вул. Космонавтів, 16, в м. Дружківці - капітальний ремонт будівлі з використанням заходів термомодернізації </t>
    </r>
    <r>
      <rPr>
        <sz val="12"/>
        <color indexed="8"/>
        <rFont val="Times New Roman"/>
        <family val="1"/>
        <charset val="204"/>
      </rPr>
      <t>(в т.ч. за рахунок залишку - 1300,125 тис.грн.)</t>
    </r>
  </si>
  <si>
    <t>в т.ч. 941,375 тис.грн за рах.залишку</t>
  </si>
  <si>
    <r>
      <t>Гришковецька гімназія по вул. Червоний Промінь, 3, в смт Гришківці Бердичівського району - капітальний ремонт (термомодернізація)</t>
    </r>
    <r>
      <rPr>
        <sz val="12"/>
        <color indexed="8"/>
        <rFont val="Times New Roman"/>
        <family val="1"/>
        <charset val="204"/>
      </rPr>
      <t>(в т.ч. за рахунок залишку - 941,375 тис.грн.)</t>
    </r>
  </si>
  <si>
    <t>в т.ч. 2939,905 тис.грн за рах.залишку</t>
  </si>
  <si>
    <r>
      <t>загальноосвітня школа I-II ступеня в с. Вишка Великоберезнянського району - будівництво (погашення кредиторської заборгованості)</t>
    </r>
    <r>
      <rPr>
        <sz val="12"/>
        <color indexed="8"/>
        <rFont val="Times New Roman"/>
        <family val="1"/>
        <charset val="204"/>
      </rPr>
      <t>(за рахунок залишку - 271,408 тис.грн.)</t>
    </r>
  </si>
  <si>
    <t>будинок культури по вул. Миру, 123, в с. Холмовець Виноградівського району - реконструкція під спортивний та актовий зал(в т.ч. за рахунок залишку - 0,996 тис.грн.)</t>
  </si>
  <si>
    <r>
      <t xml:space="preserve">дороги між селами Красна та Усть-Чорна </t>
    </r>
    <r>
      <rPr>
        <sz val="12"/>
        <color indexed="12"/>
        <rFont val="Times New Roman"/>
        <family val="1"/>
        <charset val="204"/>
      </rPr>
      <t>від ПК</t>
    </r>
    <r>
      <rPr>
        <sz val="12"/>
        <color indexed="8"/>
        <rFont val="Times New Roman"/>
        <family val="1"/>
        <charset val="204"/>
      </rPr>
      <t xml:space="preserve"> 15 + 23 до </t>
    </r>
    <r>
      <rPr>
        <sz val="12"/>
        <color indexed="12"/>
        <rFont val="Times New Roman"/>
        <family val="1"/>
        <charset val="204"/>
      </rPr>
      <t>ПК</t>
    </r>
    <r>
      <rPr>
        <sz val="12"/>
        <color indexed="8"/>
        <rFont val="Times New Roman"/>
        <family val="1"/>
        <charset val="204"/>
      </rPr>
      <t xml:space="preserve"> 19 + 73, Тячівського району - капітальний ремонт покриття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- 1047,233 тис.грн.)</t>
    </r>
  </si>
  <si>
    <r>
      <t xml:space="preserve">дороги між селами Красна та Усть-Чорна </t>
    </r>
    <r>
      <rPr>
        <sz val="12"/>
        <color indexed="12"/>
        <rFont val="Times New Roman"/>
        <family val="1"/>
        <charset val="204"/>
      </rPr>
      <t>від ПК</t>
    </r>
    <r>
      <rPr>
        <sz val="12"/>
        <color indexed="8"/>
        <rFont val="Times New Roman"/>
        <family val="1"/>
        <charset val="204"/>
      </rPr>
      <t xml:space="preserve"> 24 + 23 до </t>
    </r>
    <r>
      <rPr>
        <sz val="12"/>
        <color indexed="12"/>
        <rFont val="Times New Roman"/>
        <family val="1"/>
        <charset val="204"/>
      </rPr>
      <t>ПК</t>
    </r>
    <r>
      <rPr>
        <sz val="12"/>
        <color indexed="8"/>
        <rFont val="Times New Roman"/>
        <family val="1"/>
        <charset val="204"/>
      </rPr>
      <t xml:space="preserve"> 28 + 73, Тячівського району - капітальний ремонт покриття (за рахунок залишку - 1333,6 тис.грн.)</t>
    </r>
  </si>
  <si>
    <r>
      <t>стадіон "Карпати" в м. Хусті - капітальний ремонт адмінбудинку</t>
    </r>
    <r>
      <rPr>
        <sz val="12"/>
        <color indexed="8"/>
        <rFont val="Times New Roman"/>
        <family val="1"/>
        <charset val="204"/>
      </rPr>
      <t xml:space="preserve"> (за рахунок залишку - 285,984тис.грн.)</t>
    </r>
  </si>
  <si>
    <t>в т.ч. 31278,796 тис.грн за рах.залишку</t>
  </si>
  <si>
    <r>
      <t xml:space="preserve">обласний протитуберкульозний диспансер по вул. Перспективній, 4, у м. Запоріжжі - реконструкція (перша черга) </t>
    </r>
    <r>
      <rPr>
        <sz val="12"/>
        <color indexed="8"/>
        <rFont val="Times New Roman"/>
        <family val="1"/>
        <charset val="204"/>
      </rPr>
      <t>(за рахунок залишку - 6009,652тис.грн.)</t>
    </r>
  </si>
  <si>
    <r>
      <t>будівля обласної філармонії, м. Запоріжжя - реконструкція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- 9527,258тис.грн.)</t>
    </r>
  </si>
  <si>
    <r>
      <t xml:space="preserve">обласний художній музей, м. Запоріжжя - реконструкція </t>
    </r>
    <r>
      <rPr>
        <sz val="12"/>
        <color indexed="8"/>
        <rFont val="Times New Roman"/>
        <family val="1"/>
        <charset val="204"/>
      </rPr>
      <t>(в т.ч. за рахунок залишку - 2200 тис.грн.)</t>
    </r>
  </si>
  <si>
    <r>
      <t xml:space="preserve">водопровідні мережі, с. Лукашеве Запорізького району - реконструкція </t>
    </r>
    <r>
      <rPr>
        <sz val="12"/>
        <color indexed="8"/>
        <rFont val="Times New Roman"/>
        <family val="1"/>
        <charset val="204"/>
      </rPr>
      <t>(в т.ч. за рахунок залишку - 1805,072 тис.грн.)</t>
    </r>
  </si>
  <si>
    <r>
      <t xml:space="preserve">водовід питної води у с. Зоряне Запорізького району - будівництво </t>
    </r>
    <r>
      <rPr>
        <sz val="12"/>
        <color indexed="8"/>
        <rFont val="Times New Roman"/>
        <family val="1"/>
        <charset val="204"/>
      </rPr>
      <t>(за рахунок залишку - 980,184 тис.грн.)</t>
    </r>
  </si>
  <si>
    <r>
      <t xml:space="preserve">мережі водозабезпечення, с. Малишівка Запорізького району - реконструкція </t>
    </r>
    <r>
      <rPr>
        <sz val="12"/>
        <color indexed="8"/>
        <rFont val="Times New Roman"/>
        <family val="1"/>
        <charset val="204"/>
      </rPr>
      <t>( за рахунок залишку - 306,1 тис.грн.)</t>
    </r>
  </si>
  <si>
    <r>
      <t>система водопостачання, с. Степанівка Перша Приазовського району - реконструкція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- 2693,338 тис.грн.)</t>
    </r>
  </si>
  <si>
    <r>
      <t xml:space="preserve">будівля по вул. Калініна, 28, в смт Малокатеринівка Запорізького району - реконструкція під дитячий садок </t>
    </r>
    <r>
      <rPr>
        <sz val="12"/>
        <color indexed="8"/>
        <rFont val="Times New Roman"/>
        <family val="1"/>
        <charset val="204"/>
      </rPr>
      <t>(за рахунок залишку - 889,927 тис.грн.)</t>
    </r>
  </si>
  <si>
    <r>
      <t xml:space="preserve">будівля по вул. Продольній, 4, в с-щі Нове Мелітопольського району - реконструкція під сільську лікарську амбулаторію </t>
    </r>
    <r>
      <rPr>
        <sz val="12"/>
        <color indexed="8"/>
        <rFont val="Times New Roman"/>
        <family val="1"/>
        <charset val="204"/>
      </rPr>
      <t>(за рахунок залишку - 118,782 тис.грн.)</t>
    </r>
  </si>
  <si>
    <r>
      <t>комунальна установа "Запорізький обласний протитуберкульозний клінічний диспансер" Запорізької обласної ради по вул. Перспективній, 2, м. Запоріжжя - капітальний ремонт лікувального корпусу N 1 із заміною інженерних мереж (</t>
    </r>
    <r>
      <rPr>
        <sz val="12"/>
        <color indexed="8"/>
        <rFont val="Times New Roman"/>
        <family val="1"/>
        <charset val="204"/>
      </rPr>
      <t xml:space="preserve"> за рахунок залишку - 131,026 тис.грн.)</t>
    </r>
  </si>
  <si>
    <r>
      <t xml:space="preserve">комунальна установа "Мелітопольський протитуберкульозний диспансер" Запорізької обласної ради по вул. Кірова, 29, м. Мелітополь - капітальний ремонт будівлі (інвентарний номер 10310005) із заміною інженерних мереж і ремонтом покрівлі </t>
    </r>
    <r>
      <rPr>
        <sz val="12"/>
        <color indexed="8"/>
        <rFont val="Times New Roman"/>
        <family val="1"/>
        <charset val="204"/>
      </rPr>
      <t>(за рахунок залишку - 288,497 тис.грн.)</t>
    </r>
  </si>
  <si>
    <r>
      <t>дошкільний навчальний заклад N 41 по вул. Ямбольській, 1, м. Бердянськ - капітальний ремонт</t>
    </r>
    <r>
      <rPr>
        <sz val="12"/>
        <color indexed="8"/>
        <rFont val="Times New Roman"/>
        <family val="1"/>
        <charset val="204"/>
      </rPr>
      <t xml:space="preserve"> (за рахунок залишку - 1131,455 тис.грн.)</t>
    </r>
  </si>
  <si>
    <r>
      <t>типова будівля басейну "H2O - CLASSIC", м. Коломия - будівництво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(в т.ч. за рахунок залишку - 10095,96 тис.грн.)</t>
    </r>
  </si>
  <si>
    <t>в т.ч. 20497,358 тис.грн за рах.залишку</t>
  </si>
  <si>
    <r>
      <t xml:space="preserve">гімназія на 14 класів по вул. Вишневій у м. Бучі - будівництво </t>
    </r>
    <r>
      <rPr>
        <sz val="12"/>
        <color indexed="8"/>
        <rFont val="Times New Roman"/>
        <family val="1"/>
        <charset val="204"/>
      </rPr>
      <t>(в т.ч. за рахунок залишку - 4359,914 тис.грн.)</t>
    </r>
  </si>
  <si>
    <r>
      <t xml:space="preserve">будівля по вул. Курортній, 9, у м. Ірпені - реконструкція з перепрофілюванням під дошкільний навчальний заклад </t>
    </r>
    <r>
      <rPr>
        <sz val="12"/>
        <color indexed="8"/>
        <rFont val="Times New Roman"/>
        <family val="1"/>
        <charset val="204"/>
      </rPr>
      <t>(в т.ч. за рахунок залишку - 12,414 тис.грн.)</t>
    </r>
  </si>
  <si>
    <r>
      <t xml:space="preserve">дошкільний навчальний заклад по вул. Шевченка, 14, у с. Фурси Білоцерківського району - будівництво </t>
    </r>
    <r>
      <rPr>
        <sz val="12"/>
        <color indexed="8"/>
        <rFont val="Times New Roman"/>
        <family val="1"/>
        <charset val="204"/>
      </rPr>
      <t>(за рахунок залишку - 2677,309 тис.грн.)</t>
    </r>
  </si>
  <si>
    <r>
      <t>школа мистецтв та ремесел у с. Велика Олександрівка Бориспільського району - будівництво (</t>
    </r>
    <r>
      <rPr>
        <sz val="12"/>
        <color indexed="8"/>
        <rFont val="Times New Roman"/>
        <family val="1"/>
        <charset val="204"/>
      </rPr>
      <t>за рахунок залишку - 3323,667 тис.грн.)</t>
    </r>
  </si>
  <si>
    <r>
      <t xml:space="preserve">дошкільний навчальний заклад "Яблунька" по вул. Червоноармійській, 11, у м. Вишневому Києво-Святошинського району - реконструкція </t>
    </r>
    <r>
      <rPr>
        <sz val="12"/>
        <color indexed="8"/>
        <rFont val="Times New Roman"/>
        <family val="1"/>
        <charset val="204"/>
      </rPr>
      <t>(в т.ч. за рахунок залишку - 926,281 тис.грн.)</t>
    </r>
  </si>
  <si>
    <r>
      <t xml:space="preserve">добудова до загальноосвітньої школи N 1 по вул. Юності, 7, у м. Українці Обухівського району  </t>
    </r>
    <r>
      <rPr>
        <sz val="12"/>
        <color indexed="8"/>
        <rFont val="Times New Roman"/>
        <family val="1"/>
        <charset val="204"/>
      </rPr>
      <t>(за рахунок залишку - 2392,472 тис.грн.)</t>
    </r>
  </si>
  <si>
    <r>
      <t>лікувальний корпус N 1 центральної районної лікарні Тетіївської районної ради по вул. Цвіткова, 26, у м. Тетієві - капітальний ремонт (утеплення фасаду та заміна віконних, дверних блоків) у рамках реалізації проекту "Комплексна термомодернізація центральної районної лікарні у м. Тетіїв"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- 1387,273 тис.грн.)</t>
    </r>
  </si>
  <si>
    <r>
      <t>фізкультурно-оздоровчий комплекс по вул. Ватутіна, 36, у м. Миронівці - будівництво (коригування)</t>
    </r>
    <r>
      <rPr>
        <sz val="12"/>
        <color indexed="8"/>
        <rFont val="Times New Roman"/>
        <family val="1"/>
        <charset val="204"/>
      </rPr>
      <t>(в т.ч. за рахунок залишку - 1249,269 тис.грн.)</t>
    </r>
  </si>
  <si>
    <t>в т.ч. 205,353 тис.грн за рах.залишку</t>
  </si>
  <si>
    <r>
      <t xml:space="preserve">Новопразька загальноосвітня школа I - III ступеня N 2 по вул. Леніна, 101, у с-щі Нова Прага Олександрійського району - реконструкція </t>
    </r>
    <r>
      <rPr>
        <sz val="12"/>
        <color indexed="8"/>
        <rFont val="Times New Roman"/>
        <family val="1"/>
        <charset val="204"/>
      </rPr>
      <t>(за рахунок залишку - 205,353 тис.грн.)</t>
    </r>
  </si>
  <si>
    <r>
      <t xml:space="preserve">спорткомплекс по вул. Первомайській, 60, м. Попасна - реконструкція з добудовою залу єдиноборств </t>
    </r>
    <r>
      <rPr>
        <sz val="12"/>
        <color indexed="8"/>
        <rFont val="Times New Roman"/>
        <family val="1"/>
        <charset val="204"/>
      </rPr>
      <t>( за рахунок залишку - 718,778 тис.грн.)</t>
    </r>
  </si>
  <si>
    <r>
      <t>спортивний майданчик Попаснянської загальноосвітньої школи I - III ступеня N 1 Попаснянської районної ради, м. Попасна - будівництво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 за рахунок залишку - 1267,295 тис.грн.)</t>
    </r>
  </si>
  <si>
    <r>
      <t xml:space="preserve">спортивна зала Великоцької загальноосвітньої школи I - III ступеня по вул. Красногорській, 1, с. Великоцьк Міловського району - капітальний ремонт </t>
    </r>
    <r>
      <rPr>
        <sz val="12"/>
        <color indexed="8"/>
        <rFont val="Times New Roman"/>
        <family val="1"/>
        <charset val="204"/>
      </rPr>
      <t>( за рахунок залишку - 945,137 тис.грн.)</t>
    </r>
  </si>
  <si>
    <r>
      <t xml:space="preserve">Євсузька сільська лікарська амбулаторія загальної практики - сімейної медицини по вул. Старобільській, 3, с. Євсуг Біловодського району - реконструкція та технічне переоснащення з впровадженням енергозберігаючих технологій  </t>
    </r>
    <r>
      <rPr>
        <sz val="12"/>
        <color indexed="8"/>
        <rFont val="Times New Roman"/>
        <family val="1"/>
        <charset val="204"/>
      </rPr>
      <t>(за рахунок залишку - 428,522 тис.грн.)</t>
    </r>
  </si>
  <si>
    <r>
      <t xml:space="preserve">опорний заклад "Гірська багатопрофільна гімназія Попаснянської районної ради Луганської області" по вул. Гагаріна, 19, м. Гірське Попаснянського району - капітальний ремонт </t>
    </r>
    <r>
      <rPr>
        <sz val="12"/>
        <color indexed="8"/>
        <rFont val="Times New Roman"/>
        <family val="1"/>
        <charset val="204"/>
      </rPr>
      <t>(за рахунок залишку - 1190,645 тис.грн.)</t>
    </r>
  </si>
  <si>
    <r>
      <t xml:space="preserve">гуртожиток комунального закладу "Сєвєродонецьке обласне музичне училище імені С. С. Прокоф'єва", бульв. Дружби Народів, 33д, в м. Сєвєродонецьку - капітальний ремонт внутрішніх приміщень </t>
    </r>
    <r>
      <rPr>
        <sz val="12"/>
        <color indexed="8"/>
        <rFont val="Times New Roman"/>
        <family val="1"/>
        <charset val="204"/>
      </rPr>
      <t>(за рахунок залишку - 1348,439 тис.грн.)</t>
    </r>
  </si>
  <si>
    <r>
      <t xml:space="preserve">придбання комунальної (спеціалізованої) техніки для потреб Станично-Луганського району </t>
    </r>
    <r>
      <rPr>
        <sz val="12"/>
        <color indexed="8"/>
        <rFont val="Times New Roman"/>
        <family val="1"/>
        <charset val="204"/>
      </rPr>
      <t>(за рахунок залишку - 15863,569 тис.грн.)</t>
    </r>
  </si>
  <si>
    <t>в т.ч. 6185,402 тис.грн за рах.залишку</t>
  </si>
  <si>
    <r>
      <t xml:space="preserve">школа N 41 по вул. Макаренка, 19, смт Брюховичі - реконструкція з розширенням </t>
    </r>
    <r>
      <rPr>
        <sz val="12"/>
        <color indexed="8"/>
        <rFont val="Times New Roman"/>
        <family val="1"/>
        <charset val="204"/>
      </rPr>
      <t>(в т.ч. за рахунок залишку - 0,001 тис.грн.)</t>
    </r>
  </si>
  <si>
    <r>
      <t xml:space="preserve">пологове відділення на 30 ліжок Бродівської центральної районної лікарні, м. Броди - реконструкція </t>
    </r>
    <r>
      <rPr>
        <sz val="12"/>
        <color indexed="8"/>
        <rFont val="Times New Roman"/>
        <family val="1"/>
        <charset val="204"/>
      </rPr>
      <t>(за рахунок залишку - 80,184 тис.грн.)</t>
    </r>
  </si>
  <si>
    <r>
      <t xml:space="preserve">комунальний заклад Львівської обласної ради "Західноукраїнський спеціалізований дитячий медичний центр" по вул. Дністерській, 27, у м. Львові - реконструкція лікарні, поліклініки та гаражів з метою енергозбереження </t>
    </r>
    <r>
      <rPr>
        <sz val="12"/>
        <color indexed="8"/>
        <rFont val="Times New Roman"/>
        <family val="1"/>
        <charset val="204"/>
      </rPr>
      <t>(за рахунок залишку - 2173,625 тис.грн.)</t>
    </r>
  </si>
  <si>
    <r>
      <t xml:space="preserve">терапевтичний корпус на 50 ліжок Городоцької центральної районної лікарні по вул. Коцюбинського, 18, у тому числі коригування проектно-кошторисної документації - добудова до існуючих корпусів </t>
    </r>
    <r>
      <rPr>
        <sz val="12"/>
        <color indexed="8"/>
        <rFont val="Times New Roman"/>
        <family val="1"/>
        <charset val="204"/>
      </rPr>
      <t>(в т.ч. за рахунок залишку - 173,285 тис.грн.)</t>
    </r>
  </si>
  <si>
    <r>
      <t>об'єкт соціально-економічної інфраструктури - загальноосвітня школа I - III ступеня, с. Семенівка Пустомитівського району - добудова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- 1787,073 тис.грн.)</t>
    </r>
  </si>
  <si>
    <r>
      <t xml:space="preserve">дитяча дошкільна установа в с. Давидів Пустомитівського району - реконструкція системи опалення та паливної </t>
    </r>
    <r>
      <rPr>
        <sz val="12"/>
        <color indexed="8"/>
        <rFont val="Times New Roman"/>
        <family val="1"/>
        <charset val="204"/>
      </rPr>
      <t>(за рахунок залишку - 1050 тис.грн.)</t>
    </r>
  </si>
  <si>
    <r>
      <t>спортивні майданчики Миколаївської обласної школи вищої спортивної майстерності по вул. Спортивній, 17, у м. Миколаєві - будівництво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- 7237,053 тис.грн.)</t>
    </r>
  </si>
  <si>
    <r>
      <t xml:space="preserve"> насосна станція третього підйому з резервуарами запасу води по вул. Кам'яномостівській в м. Первомайську - будівництво </t>
    </r>
    <r>
      <rPr>
        <sz val="12"/>
        <color indexed="8"/>
        <rFont val="Times New Roman"/>
        <family val="1"/>
        <charset val="204"/>
      </rPr>
      <t>(за рахунок залишку - 4141,978 тис.грн.)</t>
    </r>
  </si>
  <si>
    <r>
      <t>мережа водопостачання с. Лепетиха Березнегуватського району - реконструкція</t>
    </r>
    <r>
      <rPr>
        <sz val="12"/>
        <color indexed="8"/>
        <rFont val="Times New Roman"/>
        <family val="1"/>
        <charset val="204"/>
      </rPr>
      <t>(за рахунок залишку - 3886,381 тис.грн.)</t>
    </r>
  </si>
  <si>
    <r>
      <t xml:space="preserve">водопровідна мережа від очисних споруд водопроводу-2 до просп. Праці, м. Первомайськ - будівництво </t>
    </r>
    <r>
      <rPr>
        <sz val="12"/>
        <color indexed="8"/>
        <rFont val="Times New Roman"/>
        <family val="1"/>
        <charset val="204"/>
      </rPr>
      <t>(за рахунок залишку - 125,784 тис.грн.)</t>
    </r>
  </si>
  <si>
    <r>
      <t>насосні станції систем водопостачання II та III підйому в м. Баштанці та селах Добре та Новоєгорівка - переоснащення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- 2914,788 тис.грн.)</t>
    </r>
  </si>
  <si>
    <r>
      <t xml:space="preserve">корпус центру дитячої реабілітації та корпус хоспісу Баштанської центральної районної лікарні по вул. Ювілейній, 3, м. Баштанка - реконструкція з добудовою під хоспіс </t>
    </r>
    <r>
      <rPr>
        <sz val="12"/>
        <color indexed="8"/>
        <rFont val="Times New Roman"/>
        <family val="1"/>
        <charset val="204"/>
      </rPr>
      <t>(за рахунок залишку - 191,964 тис.грн.)</t>
    </r>
  </si>
  <si>
    <r>
      <t>Єланецька гуманітарна гімназія по вул. Горького, 25, смт Єланець - реконструкція із впровадженням енергозберігаючих заходів з теплосанації будівлі та встановлення електричного теплоакумулюючого опалення</t>
    </r>
    <r>
      <rPr>
        <sz val="12"/>
        <color indexed="8"/>
        <rFont val="Times New Roman"/>
        <family val="1"/>
        <charset val="204"/>
      </rPr>
      <t>( за рахунок залишку - 1280,42 тис.грн.)</t>
    </r>
  </si>
  <si>
    <t>в т.ч. 2080,222 тис.грн за рах.залишку</t>
  </si>
  <si>
    <r>
      <t>спортивний зал дитячо-юнацької спортивної школи по вул. Уварова, 4, м. Балта - будівництво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(в т.ч. за рахунок залишку - 2080,222 тис.грн.)</t>
    </r>
  </si>
  <si>
    <r>
      <t xml:space="preserve">ліцей майбутнього по вул. Центральній, 64, в Омельницькій об'єднаній територіальній громаді на Полтавщині - капітальний ремонт - термомодернізація будівлі </t>
    </r>
    <r>
      <rPr>
        <sz val="12"/>
        <color indexed="8"/>
        <rFont val="Times New Roman"/>
        <family val="1"/>
        <charset val="204"/>
      </rPr>
      <t>(за рахунок залишку - 449,688 тис.грн.)</t>
    </r>
  </si>
  <si>
    <t>в т.ч. 2439,1  тис.грн за рах.залишку</t>
  </si>
  <si>
    <r>
      <t>спортивний майданчик загальноосвітньої школи I - III ступеня N 5 імені Л. І. Бугаєвської, м. Горішні Плавні - реконструкція</t>
    </r>
    <r>
      <rPr>
        <sz val="12"/>
        <color indexed="8"/>
        <rFont val="Times New Roman"/>
        <family val="1"/>
        <charset val="204"/>
      </rPr>
      <t xml:space="preserve"> (за рахунок залишку - 782 тис.грн.)</t>
    </r>
  </si>
  <si>
    <r>
      <t>школа по вул. Шкільній, 1, у м. Заводському Лохвицького району - будівництво</t>
    </r>
    <r>
      <rPr>
        <sz val="12"/>
        <color indexed="8"/>
        <rFont val="Times New Roman"/>
        <family val="1"/>
        <charset val="204"/>
      </rPr>
      <t xml:space="preserve"> ( за рахунок залишку - 8,78 тис.грн.)</t>
    </r>
  </si>
  <si>
    <r>
      <t xml:space="preserve">Диканська гімназія імені М. В. Гоголя по вул. Шкільній, 2, в смт Диканька Диканського району - капітальний ремонт блоку N 3 </t>
    </r>
    <r>
      <rPr>
        <sz val="12"/>
        <color indexed="8"/>
        <rFont val="Times New Roman"/>
        <family val="1"/>
        <charset val="204"/>
      </rPr>
      <t>(за рахунок залишку - 48,268 тис.грн.)</t>
    </r>
  </si>
  <si>
    <r>
      <t xml:space="preserve">приміщення колишньої загальноосвітньої школи в с. Вереміївка Семенівського району - реконструкція під адміністративно-культурний центр </t>
    </r>
    <r>
      <rPr>
        <sz val="12"/>
        <color indexed="8"/>
        <rFont val="Times New Roman"/>
        <family val="1"/>
        <charset val="204"/>
      </rPr>
      <t>(за рахунок залишку - 105,002 тис.грн.)</t>
    </r>
  </si>
  <si>
    <t>в т.ч. 1694,003  тис.грн за рах.залишку</t>
  </si>
  <si>
    <r>
      <t xml:space="preserve">дитячий будинок-інтернат у с. Мирогоща Друга Дубенського району - реконструкція спального корпусу </t>
    </r>
    <r>
      <rPr>
        <sz val="12"/>
        <color indexed="8"/>
        <rFont val="Times New Roman"/>
        <family val="1"/>
        <charset val="204"/>
      </rPr>
      <t>(за рахунок залишку - 132,4 тис.грн.)</t>
    </r>
  </si>
  <si>
    <r>
      <t xml:space="preserve">школа по вул. Шосейній, 16, у с. Залав'я Млинівського району - реконструкція під комунальний заклад "Залав'єцький дошкільний навчальний заклад ясла-садочок "Казка" </t>
    </r>
    <r>
      <rPr>
        <sz val="12"/>
        <color indexed="8"/>
        <rFont val="Times New Roman"/>
        <family val="1"/>
        <charset val="204"/>
      </rPr>
      <t>(за рахунок залишку - 1561,603 тис.грн.)</t>
    </r>
  </si>
  <si>
    <r>
      <t xml:space="preserve">каналізаційний залізобетонний самотічний колектор Д600-1000 по вулицях Пушкіна, Садовій, Засумській, Я. Мудрого (Пролетарській) до каналізаційної насосної станції N 2 від вул. Степана Бандери (Баумана) до вул. Лугової, м. Суми - реконструкція </t>
    </r>
    <r>
      <rPr>
        <sz val="12"/>
        <color indexed="8"/>
        <rFont val="Times New Roman"/>
        <family val="1"/>
        <charset val="204"/>
      </rPr>
      <t>(за рахунок залишку - 1224,322 тис.грн.)</t>
    </r>
  </si>
  <si>
    <r>
      <t xml:space="preserve">центральна районна лікарня по вул. Петровського, 15, м. Охтирка - будівництво (розширення) </t>
    </r>
    <r>
      <rPr>
        <sz val="12"/>
        <color indexed="8"/>
        <rFont val="Times New Roman"/>
        <family val="1"/>
        <charset val="204"/>
      </rPr>
      <t>(за рахунок залишку - 7134,7 тис.грн.)</t>
    </r>
  </si>
  <si>
    <r>
      <t>Роменська загальноосвітня школа I - III ступеня N 7 по вул. Полтавській, 32, м. Ромни - капітальний ремонт (елементи енергозбереження)</t>
    </r>
    <r>
      <rPr>
        <sz val="12"/>
        <color indexed="8"/>
        <rFont val="Times New Roman"/>
        <family val="1"/>
        <charset val="204"/>
      </rPr>
      <t xml:space="preserve"> (за рахунок залишку - 176,619 тис.грн.)</t>
    </r>
  </si>
  <si>
    <r>
      <t xml:space="preserve">Шосткинський навчально-виховний комплекс: спеціалізована школа I-II ступеня - ліцей по вул. Свободи, 33, м. Шостка - реконструкція з утепленням фасадів, заміною вікон, дверей </t>
    </r>
    <r>
      <rPr>
        <sz val="12"/>
        <color indexed="8"/>
        <rFont val="Times New Roman"/>
        <family val="1"/>
        <charset val="204"/>
      </rPr>
      <t>(за рахунок залишку - 746,436 тис.грн.)</t>
    </r>
  </si>
  <si>
    <r>
      <t xml:space="preserve">спортивний майданчик у міському парку із встановленням штучного покриття, м. Буринь - реконструкція </t>
    </r>
    <r>
      <rPr>
        <sz val="12"/>
        <color indexed="8"/>
        <rFont val="Times New Roman"/>
        <family val="1"/>
        <charset val="204"/>
      </rPr>
      <t>(за рахунок залишку - 1893,477 тис.грн.)</t>
    </r>
  </si>
  <si>
    <r>
      <t>будинок культури, с. Мала Рибиця Краснопільського району - реконструкція з улаштуванням опалення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- 534тис.грн.)</t>
    </r>
  </si>
  <si>
    <r>
      <t xml:space="preserve">Краснопільська загальноосвітня школа I - III ступеня Краснопільської районної ради по вул. Перемоги, 1, смт Краснопілля - реконструкція </t>
    </r>
    <r>
      <rPr>
        <sz val="12"/>
        <color indexed="8"/>
        <rFont val="Times New Roman"/>
        <family val="1"/>
        <charset val="204"/>
      </rPr>
      <t>(за рахунок залишку - 51,333 тис.грн.)</t>
    </r>
  </si>
  <si>
    <r>
      <t xml:space="preserve">Недригайлівська спеціалізована загальноосвітня школа I - III ступеня по вул. Незалежності, 25, смт Недригайлів - реконструкція </t>
    </r>
    <r>
      <rPr>
        <sz val="12"/>
        <color indexed="8"/>
        <rFont val="Times New Roman"/>
        <family val="1"/>
        <charset val="204"/>
      </rPr>
      <t>(за рахунок залишку - 800,608 тис.грн.)</t>
    </r>
  </si>
  <si>
    <r>
      <t>будівля Коровинської загальноосвітньої школи I - III ступеня по вул. Київській, 70, с. Коровинці Недригайлівського району - реконструкція (утеплення фасадів та горищ, заміна вікон та дверей)</t>
    </r>
    <r>
      <rPr>
        <sz val="12"/>
        <color indexed="8"/>
        <rFont val="Times New Roman"/>
        <family val="1"/>
        <charset val="204"/>
      </rPr>
      <t>(за рахунок залишку - 961,138 тис.грн.)</t>
    </r>
  </si>
  <si>
    <r>
      <t xml:space="preserve">водогін у с. Хильчичі Середино-Будського району - капітальний ремонт </t>
    </r>
    <r>
      <rPr>
        <sz val="12"/>
        <color indexed="8"/>
        <rFont val="Times New Roman"/>
        <family val="1"/>
        <charset val="204"/>
      </rPr>
      <t>(за рахунок залишку - 157,285 тис.грн.)</t>
    </r>
  </si>
  <si>
    <r>
      <t xml:space="preserve">вуличний водогін по вулицях Мезенській, Калієвській, Вовнянській у с. Нововасилівка Середино-Будського району - реконструкція </t>
    </r>
    <r>
      <rPr>
        <sz val="12"/>
        <color indexed="8"/>
        <rFont val="Times New Roman"/>
        <family val="1"/>
        <charset val="204"/>
      </rPr>
      <t>(за рахунок залишку - 514,79 тис.грн.)</t>
    </r>
  </si>
  <si>
    <r>
      <t xml:space="preserve">Бездрицька загальноосвітня школа I - III ступеня по вул. Жовтневій, 37, с. Бездрик Сумського району - реконструкція приміщень та будівель  </t>
    </r>
    <r>
      <rPr>
        <sz val="12"/>
        <color indexed="8"/>
        <rFont val="Times New Roman"/>
        <family val="1"/>
        <charset val="204"/>
      </rPr>
      <t>(за рахунок залишку - 1250,127 тис.грн.)</t>
    </r>
  </si>
  <si>
    <t>в т.ч. 1228,89  тис.грн за рах.залишку</t>
  </si>
  <si>
    <r>
      <t>пам'ятникоохоронні роботи на будівлі - пам'ятці архітектури по вул. Римарській, 21, у м. Харкові (комунальне підприємство "Харківська обласна філармонія") (реконструкція) (коригування у зв'язку з виділенням пускових комплексів)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(у т.ч. за рахунок залишку - 1071,676 тис.грн.)</t>
    </r>
  </si>
  <si>
    <r>
      <t>Золочівська дитячо-юнацька спортивна школа по вул. 8 Березня, 5, смт Золочів - реконструкція з прибудовою фізкультурно-оздоровчого комплексу (коригування)</t>
    </r>
    <r>
      <rPr>
        <sz val="12"/>
        <color indexed="8"/>
        <rFont val="Times New Roman"/>
        <family val="1"/>
        <charset val="204"/>
      </rPr>
      <t xml:space="preserve"> (у т.ч. за рахунок залишку - 157,214 тис.грн.)</t>
    </r>
  </si>
  <si>
    <t>в т.ч. 10777,165  тис.грн за рах.залишку</t>
  </si>
  <si>
    <r>
      <t xml:space="preserve">каналізаційні очисні споруди в м. Генічеську - реконструкція </t>
    </r>
    <r>
      <rPr>
        <sz val="12"/>
        <color indexed="8"/>
        <rFont val="Times New Roman"/>
        <family val="1"/>
        <charset val="204"/>
      </rPr>
      <t>(за рахунок залишку - 3892,147 тис.грн.)</t>
    </r>
  </si>
  <si>
    <r>
      <t xml:space="preserve">комунальний заклад "Обласна лікарня відновного лікування" Херсонської обласної ради - створення Центру високоспеціалізованої медичної реабілітації </t>
    </r>
    <r>
      <rPr>
        <sz val="12"/>
        <color indexed="8"/>
        <rFont val="Times New Roman"/>
        <family val="1"/>
        <charset val="204"/>
      </rPr>
      <t>(за рахунок залишку - 258,994 тис.грн.)</t>
    </r>
  </si>
  <si>
    <r>
      <t xml:space="preserve">шляхопровід по просп. Адмірала Сенявіна - вул. Залаегерсег у м. Херсоні - будівництво </t>
    </r>
    <r>
      <rPr>
        <sz val="12"/>
        <color indexed="8"/>
        <rFont val="Times New Roman"/>
        <family val="1"/>
        <charset val="204"/>
      </rPr>
      <t>(за рахунок залишку - 488,515 тис.грн.)</t>
    </r>
  </si>
  <si>
    <r>
      <t xml:space="preserve">розвиток в області мережі сучасних спортивних споруд, у тому числі: спортивний майданчик із штучним покриттям по вул. Освіти, 2, м. Каховка - будівництво </t>
    </r>
    <r>
      <rPr>
        <sz val="12"/>
        <color indexed="8"/>
        <rFont val="Times New Roman"/>
        <family val="1"/>
        <charset val="204"/>
      </rPr>
      <t>(за рахунок залишку - 141,734 тис.грн.)</t>
    </r>
  </si>
  <si>
    <r>
      <t xml:space="preserve">розвиток в області мережі сучасних спортивних споруд, у тому числі: спортивний майданчик із штучним покриттям по вул. Гагаріна в с. Чулаківка Голопристанського району - будівництво </t>
    </r>
    <r>
      <rPr>
        <sz val="12"/>
        <color indexed="8"/>
        <rFont val="Times New Roman"/>
        <family val="1"/>
        <charset val="204"/>
      </rPr>
      <t>(за рахунок залишку - 344,382 тис.грн.)</t>
    </r>
  </si>
  <si>
    <r>
      <t xml:space="preserve">Олешківська гімназія Олешківської районної ради по вул. Пароходній, 27, м. Олешки - реконструкція покрівлі та фасаду  </t>
    </r>
    <r>
      <rPr>
        <sz val="12"/>
        <color indexed="8"/>
        <rFont val="Times New Roman"/>
        <family val="1"/>
        <charset val="204"/>
      </rPr>
      <t>(за рахунок залишку - 156,927 тис.грн.)</t>
    </r>
  </si>
  <si>
    <r>
      <t xml:space="preserve">Мирненська загальноосвітня школа I - III ступеня Мирненської селищної ради по вул. Шевченка, 34, в смт Мирне Каланчацького району - реконструкція покрівлі та фасаду </t>
    </r>
    <r>
      <rPr>
        <sz val="12"/>
        <color indexed="8"/>
        <rFont val="Times New Roman"/>
        <family val="1"/>
        <charset val="204"/>
      </rPr>
      <t>(за рахунок залишку - 236,53 тис.грн.)</t>
    </r>
  </si>
  <si>
    <r>
      <t xml:space="preserve">Костянтинівська загальноосвітня школа I - III ступеня Горностаївської районної ради по вул. Шевченка, 55а, в с. Костянтинівка Горностаївського району - реконструкція покрівлі та фасаду </t>
    </r>
    <r>
      <rPr>
        <sz val="12"/>
        <color indexed="8"/>
        <rFont val="Times New Roman"/>
        <family val="1"/>
        <charset val="204"/>
      </rPr>
      <t>(за рахунок залишку - 2199,253 тис.грн.)</t>
    </r>
  </si>
  <si>
    <r>
      <t>Іванівська гімназія (опорний заклад) освітнього округу Іванівського району по вул. Таврійській, 1б, в смт Іванівка - реконструкція покрівлі та фасаду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- 3058,683 тис.грн.)</t>
    </r>
  </si>
  <si>
    <t>в т.ч. 1224,46  тис.грн за рах.залишку</t>
  </si>
  <si>
    <r>
      <t>водогін с. Браїлівка - смт Нова Ушиця - завершення будівництва</t>
    </r>
    <r>
      <rPr>
        <sz val="12"/>
        <color indexed="8"/>
        <rFont val="Times New Roman"/>
        <family val="1"/>
        <charset val="204"/>
      </rPr>
      <t xml:space="preserve"> (в т.ч. за рахунок залишку - 1224,46 тис.грн.)</t>
    </r>
  </si>
  <si>
    <t>в т.ч. 2019,2  тис.грн за рах.залишку</t>
  </si>
  <si>
    <r>
      <t xml:space="preserve">комунальне підприємство "Аеропорт Черкаси Черкаської обласної ради" по вул. Смілянській, 168, в м. Черкасах - капітальний ремонт штучної злітно-посадкової смуги </t>
    </r>
    <r>
      <rPr>
        <sz val="12"/>
        <color indexed="8"/>
        <rFont val="Times New Roman"/>
        <family val="1"/>
        <charset val="204"/>
      </rPr>
      <t>(у т.ч. за рахунок залишку - 2019,2 тис.грн.)</t>
    </r>
  </si>
  <si>
    <t>в т.ч. 230,236  тис.грн за рах.залишку</t>
  </si>
  <si>
    <r>
      <t xml:space="preserve">зовнішні мережі водопостачання та водовідведення в смт Кельменці - реконструкція </t>
    </r>
    <r>
      <rPr>
        <sz val="12"/>
        <color indexed="8"/>
        <rFont val="Times New Roman"/>
        <family val="1"/>
        <charset val="204"/>
      </rPr>
      <t>(у т.ч. за рахунок залишку - 230,236 тис.грн.)</t>
    </r>
  </si>
  <si>
    <t>в т.ч. 407,442  тис.грн за рах.залишку</t>
  </si>
  <si>
    <r>
      <t>дільнича лікарня на 100 ліжок з поліклінікою на 200 відвідувань в смт Талалаївка - будівництво</t>
    </r>
    <r>
      <rPr>
        <sz val="12"/>
        <color indexed="8"/>
        <rFont val="Times New Roman"/>
        <family val="1"/>
        <charset val="204"/>
      </rPr>
      <t xml:space="preserve"> (за рахунок залишку - 407,442 тис.грн.)</t>
    </r>
  </si>
  <si>
    <t>в т.ч. 18771,004  тис.грн за рах.залишку</t>
  </si>
  <si>
    <r>
      <t>легкоатлетичний манеж школи вищої спортивної майстерності по просп. Павла Тичини, 18, у Дніпровському районі - реконструкція (із збереженням функції)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(у т.ч. за рахунок залишку - 9281,434 тис.грн.)</t>
    </r>
  </si>
  <si>
    <r>
      <t>будівля бюджетної сфери (загальноосвітній навчальний заклад N 200) по вул. Семашка, 9, - термомодернізація (реконструкція)</t>
    </r>
    <r>
      <rPr>
        <sz val="12"/>
        <color indexed="8"/>
        <rFont val="Times New Roman"/>
        <family val="1"/>
        <charset val="204"/>
      </rPr>
      <t>(за рахунок залишку - 9489,57 тис.грн.)</t>
    </r>
  </si>
  <si>
    <t>комунальний заклад Київської обласної ради "Київська обласна дитяча лікарня" по вул. Хрещатик, 83, м. Боярка - капітальний ремонт головного лікувального корпусу: утеплення фасадів з заміною вікон та вхідних дверей на металопластикові, часткове відновлення покрівлі та вимощення</t>
  </si>
  <si>
    <t>загальноосвітня школа по вул. Княгині Ольги, с. Кротошин Пустомитівського району - будівництво добудови</t>
  </si>
  <si>
    <t>загальноосвітня школа I-II ступеня в с. Дубаневичі Городоцького району - будівництво</t>
  </si>
  <si>
    <t>Підбірцівська загальноосвітня школа I - III ступеня в с. Підбірці Пустомитівського району - капітальний ремонт з утепленням фасаду</t>
  </si>
  <si>
    <t>дошкільний навчальний заклад "Сонечко" в с. Заводське Буського району - реконструкція</t>
  </si>
  <si>
    <t>навчально-виховний комплекс "Середня загальноосвітня школа-ліцей м. Моршина" - капітальний ремонт приміщення (утеплення фасаду)</t>
  </si>
  <si>
    <t>Погірцівська середня загальноосвітня школа I - III ступеня в с. Погірці Самбірського району - реконструкція із влаштуванням шатрового даху (в рамках впровадження комплексних заходів з енергоефективності)</t>
  </si>
  <si>
    <t>дошкільний навчальний заклад у с. Борщовичі Борщовицької сільської ради Пустомитівського району - будівництво</t>
  </si>
  <si>
    <t>Городенківська загальноосвітня школа N 1 I - III ступеня Городенківської районної ради - капітальний ремонт приміщення (заміна даху) в рамках здійснення комплексних заходів з енергоефективності</t>
  </si>
  <si>
    <t>школа на 250 учнів у с. Ставрове Окнянського району - будівництво</t>
  </si>
  <si>
    <t>комплекс заходів із забезпечення якісною питною водою, зокрема: водогін у с. Велика Севастянівка Христинівського району - будівництво</t>
  </si>
  <si>
    <t>Михайлівська загальноосвітня школа I - III ступеня у Гайсинському районі - завершення будівництва нового корпусу з утепленням покрівлі</t>
  </si>
  <si>
    <t>об'єкт по вул. Воровського, 2, - реставрація з пристосуванням під розміщення Державного спеціалізованого мистецького навчального закладу "Київська дитяча школа мистецтв N 2 імені М. І. Вериківського" з прибудовою до нього концертної зали</t>
  </si>
  <si>
    <t>водопровідні мережі по вулицях Пушкіна, Привокзальній, Лесі Українки, Н. С. Говорун, Академіка Герасимчука, Ходякова в м. Полонному та по ділянці Понінківського водоводу (на території м. Полонного) - реконструкція</t>
  </si>
  <si>
    <t>загальноосвітня школа I - III ступеня по вул. Шкільній, 2а, в с. Михайлівка Казанківського району - реконструкція із впровадженням енергозберігаючих заходів</t>
  </si>
  <si>
    <t>Казанківська центральна районна лікарня по вул. Аненка, 42, в смт Казанка - реконструкція лікувального корпусу N 1 із впровадженням енергозберігаючих заходів</t>
  </si>
  <si>
    <t>лікувальний корпус (А3) Баштанської центральної районної лікарні по вул. Ювілейній, 3, в м. Баштанці - реконструкція (термосанація)</t>
  </si>
  <si>
    <t>комунальне підприємство "Рудківська лікарня планового лікування" Самбірського району - придбання сучасного обладнання для забезпечення доступності медичних послуг</t>
  </si>
  <si>
    <t>приміщення під відділення паліативної допомоги Рава-Руської районної лікарні по вул. Грушевського, 120 (позначка 4), м. Рава-Руська Жовківського району - реконструкція</t>
  </si>
  <si>
    <t>Львівський обласний клінічний перинатальний центр по вул. Дж. Вашингтона, 6, в м. Львові - реконструкція. Коригування</t>
  </si>
  <si>
    <t>дитячий садок по вул. Центральній в с. Уличне Дрогобицького району - реконструкція нежитлової будівлі</t>
  </si>
  <si>
    <t>дитячий дошкільний заклад на пл. Авіації, 19а, м. Новий Калинів Самбірського району - будівництво</t>
  </si>
  <si>
    <t>школа, с. Оброшине Пустомитівського району - будівництво</t>
  </si>
  <si>
    <t>загальноосвітня школа I - III ступеня на 480 учнівських місць, с. Либохора Турківського району - будівництво</t>
  </si>
  <si>
    <t>загальноосвітня школа I - III ступеня в с. Суховоля Городоцького району - будівництво</t>
  </si>
  <si>
    <t>дошкільний навчальний заклад (ясла-садочок) на 150 місць, смт Великий Любінь Городоцького району - будівництво. Коригування</t>
  </si>
  <si>
    <t>Кірешська загальноосвітня школа I ступеня - реконструкція під навчально виховний комплекс</t>
  </si>
  <si>
    <t>Свалявcька центральна районна лікарня по вул. Шевченка, 22, в м. Сваляві - капітальний ремонт поліклінічного відділення</t>
  </si>
  <si>
    <t>стадіон "Спартак" дитячо-юнацької спортивної школи з футболу "Полісся" в м. Житомирі - реконструкція</t>
  </si>
  <si>
    <t>незавершене будівництво спального корпусу в с. Гульськ Новоград-Волинського району - реконструкція під дитячий дошкільний заклад (перерахунок в цінах 2016 року)</t>
  </si>
  <si>
    <t>Новоборівський загальноосвітній навчальний заклад I - III ступеня-ліцей по вул. Освіти, 7, в смт Нова Борова Хорошівського району - реконструкція</t>
  </si>
  <si>
    <r>
      <t>автомобільна дорога 0-07-03-05 Великі Ком'яти - Вилок на ділянці Шаланки - Перехрестя, Виноградівський район - капітальний ремонт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(в т.ч. за рахунок залишку - 0,684 тис.грн.)</t>
    </r>
  </si>
  <si>
    <t>дитячий навчальний заклад в с. Горінчево Хустського району - реконструкція, друга черга</t>
  </si>
  <si>
    <t>дитячий садочок у с. Водиця Рахівського району - будівництво</t>
  </si>
  <si>
    <t>дитячий садок по вул. Жовтневій, 143, в с. Тарасівка - реконструкція будівлі для розміщення дошкільного навчального закладу</t>
  </si>
  <si>
    <t>стадіон "Авангард" в м. Ужгороді - реконструкція легкоатлетичного ядра</t>
  </si>
  <si>
    <t>дорожнє покриття по вул. Дружби від вул. Й. Бокшая до вул. Терешкової у м. Хусті - капітальний ремонт</t>
  </si>
  <si>
    <t>створення сучасної та прозорої системи надання адміністративних послуг через "Будівництво сучасного центру надання адміністративних послуг в с. Тур'ї Ремети Перечинського району"</t>
  </si>
  <si>
    <r>
      <t xml:space="preserve">спортивний майданчик із штучним покриттям на території опорного навчально-виховного закладу Чернігівська загальноосвітня школа I - III ступеня імені Героя Радянського Союзу А. М. Темника, смт Чернігівка - будівництво </t>
    </r>
    <r>
      <rPr>
        <sz val="12"/>
        <color indexed="8"/>
        <rFont val="Times New Roman"/>
        <family val="1"/>
        <charset val="204"/>
      </rPr>
      <t>(в т.ч. за рахунок залишку - 100 тис.грн.)</t>
    </r>
  </si>
  <si>
    <r>
      <t>шкільний стадіон Азовської загальноосвітньої школи I - III ступеня по вул. Молодіжній, 92, с. Азовське Бердянського району - будівництво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(в т.ч. за рахунок залишку - 1813,662 тис.грн.)</t>
    </r>
  </si>
  <si>
    <t>Брошнівський професійний лісопромисловий ліцей в смт Брошнів-Осада Рожнятівського району - капітальний ремонт будівлі в рамках здійснення комплексних заходів з енергоефективності</t>
  </si>
  <si>
    <t>Перегінська номерна районна лікарня Рожнятівського району - капітальний ремонт центрального корпусу в рамках здійснення комплексних заходів з енергоефективності</t>
  </si>
  <si>
    <t>Івано-Франківська обласна дитяча клінічна лікарня по вул. Коновальця, 132, м. Івано-Франківськ - капітальний ремонт приміщення в рамках здійснення комплексних заходів з енергоефективності</t>
  </si>
  <si>
    <t>народний дім у с. Великі Грибовичі Жовківського району - будівництво. Коригування</t>
  </si>
  <si>
    <t>спортивний комплекс по вул. Я. Мудрого, 1, у м. Сарнах - будівництво</t>
  </si>
  <si>
    <t>реконструкція фасаду (термореновація будівлі) комунального закладу "Зарічненська центральна районна лікарня" по вул. Аерофлотській, 15, в смт Зарічне Рівненської області</t>
  </si>
  <si>
    <t>впровадження нових технологій проведення операційних втручань в ортопедо-травматологічній практиці під контролем електронно-оптичного підсилювача рентгенівського зображення на базі комунального закладу "Рівненська обласна дитяча лікарня" Рівненської обласної ради</t>
  </si>
  <si>
    <t>капітальний ремонт спального корпусу N 3 комунального закладу "Рівненський обласний центр комплексної реабілітації інвалідів" Рівненської обласної ради по вул. Санаторній, 3, у с. Олександрія Рівненського району</t>
  </si>
  <si>
    <t>загальноосвітня школа I - III ступеня по вул. Б. Хмельницького, 44, в смт Сатанів Городоцького району - капітальний ремонт з заходами по енергозбереженню будівлі N 3</t>
  </si>
  <si>
    <t>дитячий садок по вул. Центральній, 13, в с. Вербка Кам'янець-Подільського району - реконструкція</t>
  </si>
  <si>
    <t>Кіцманська центральна районна лікарня в м. Кіцмані - капітальний ремонт відділень</t>
  </si>
  <si>
    <t>комунальний заклад "Путильська центральна районна лікарня" у смт Путилі - капітальний ремонт інфекційного відділення</t>
  </si>
  <si>
    <t>Романковецька гімназія імені К. Ф. Поповича, с. Романківці Сокирянського району - капітальний ремонт з впровадженням енергозберігаючих систем</t>
  </si>
  <si>
    <t>комунальна установа "Обласний центр комплексної реабілітації дітей з інвалідністю "Відродження" Чернігівської обласної ради по вул. Доценка, 34, в м. Чернігові - заходи з теплореновації котелень - реконструкція із заміною котлів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</si>
  <si>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</si>
  <si>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із застосуванням енергозберігаючих технологій по комплексній термомодернізації</t>
  </si>
  <si>
    <t>забезпечення бригад екстреної (швидкої) медичної допомоги лікувального профілактичного закладу "Обласний центр екстреної медичної допомоги та медицини катастроф" Чернігівської обласної ради" засобами радіозв'язку та створення телеметричного кардіологічного комплексу</t>
  </si>
  <si>
    <t>загальноосвітня школа з басейном на житловому масиві Осокорки, 10 мікрорайон, ділянки 65, 66, у Дарницькому районі - будівництво</t>
  </si>
  <si>
    <t>Бортницька станція аерації по вул. Колекторній, 1а, у Дарницькому районі. (Коригування). Перша черга будівництва. Насосна станція першого підйому - реконструкція споруд першої черги</t>
  </si>
  <si>
    <r>
      <t xml:space="preserve">спортивні майданчики (стадіон) на території спортивної школи "Сузір'я" в м. Вишгороді - капітальний ремонт  </t>
    </r>
    <r>
      <rPr>
        <sz val="12"/>
        <color indexed="8"/>
        <rFont val="Times New Roman"/>
        <family val="1"/>
        <charset val="204"/>
      </rPr>
      <t>(в т.ч. за рахунок залишку - 4168,759 тис.грн.)</t>
    </r>
  </si>
  <si>
    <r>
      <t>загальноосвітня школа I-II ступеня с. Братковичі Городоцького району - будівництво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(за рахунок залишку - 696,754 тис.грн.)</t>
    </r>
  </si>
  <si>
    <r>
      <t xml:space="preserve">реконструкція Горохівської загальноосвітньої школи I - III ступеня імені І. Франка з добудовою їдальні та залу для занять хореографією по вул. Лисенка в м. Горохові </t>
    </r>
    <r>
      <rPr>
        <sz val="12"/>
        <color indexed="8"/>
        <rFont val="Times New Roman"/>
        <family val="1"/>
        <charset val="204"/>
      </rPr>
      <t>(в т.ч. за рахунок залишку -191,613 тис.грн)</t>
    </r>
  </si>
  <si>
    <t>добудова головного корпусу  клінічної лікарні швидкої медичної допомоги по вул. Київській, 68, м. Вінниці - будівництво</t>
  </si>
  <si>
    <t>будинок культури у с. Летківка Тростянецького району - реконструкція</t>
  </si>
  <si>
    <r>
      <t xml:space="preserve">загальноосвітня школа I -III ступеня в с. Седлище Любешівського району - реконструкція з добудовою спортивної зали </t>
    </r>
    <r>
      <rPr>
        <sz val="12"/>
        <color indexed="8"/>
        <rFont val="Times New Roman"/>
        <family val="1"/>
        <charset val="204"/>
      </rPr>
      <t>(за рахунок залишку 1790,507 тис.грн)</t>
    </r>
  </si>
  <si>
    <r>
      <t>пологовий будинок по вул. Університетській (вул. Леніна), 15, у м. Слов'янську - реконструкція (удосконалення перинатальної допомоги мешканцям м. Слов'янська шляхом впровадження новітніх технологій)</t>
    </r>
    <r>
      <rPr>
        <sz val="12"/>
        <color indexed="8"/>
        <rFont val="Times New Roman"/>
        <family val="1"/>
        <charset val="204"/>
      </rPr>
      <t xml:space="preserve"> за рахунок залишку - 9612,004 тис.грн.</t>
    </r>
  </si>
  <si>
    <r>
      <t xml:space="preserve">комунальна лікувально-профілактична установа "Дружківська міська клінічна лікарня N 1" по вул. Котляревського, 151, у м. Дружківці - капітальний ремонт будівлі лікарні, будівлі інфекційного відділення </t>
    </r>
    <r>
      <rPr>
        <sz val="12"/>
        <color indexed="8"/>
        <rFont val="Times New Roman"/>
        <family val="1"/>
        <charset val="204"/>
      </rPr>
      <t xml:space="preserve"> за рахунок залишку - 14917,857 тис.грн</t>
    </r>
  </si>
  <si>
    <t>створення рекреаційно-оздоровчої зони "Біля солоних озер" (озеро Вейсове), м. Слов'янськ - нове будівництво</t>
  </si>
  <si>
    <t>будівлі структурних підрозділів комунального закладу "Мангушський центр первинної медико-санітарної допомоги" - капітальний ремонт із проведенням заходів термомодернізації</t>
  </si>
  <si>
    <t>комунальний заклад культури "Бахмутський краєзнавчий музей" і прилегла територія по вул. Незалежності, 26, у м. Бахмуті - реконструкція</t>
  </si>
  <si>
    <t>дорога по пров. Першотравневому в м. Бахмуті - реконструкція</t>
  </si>
  <si>
    <t>будівля дитячого навчального закладу N 25 по вул. Короленка, 7, у м. Слов'янську - капітальний ремонт</t>
  </si>
  <si>
    <t>підземний перехід по вул. О. Тихого (перехрестя вул. К. Гампера та вул. Центральної) у м. Краматорську - капітальний ремонт</t>
  </si>
  <si>
    <t>удосконалення надання спеціалізованої та невідкладної медичної допомоги населенню м. Дружківки шляхом придбання обладнання для комунального лікувального закладу "Центральна міська клінічна лікарня м. Дружківки";</t>
  </si>
  <si>
    <t>Обласний медичний центр вертебрології і реабілітації по Чуднівському шосе, 1, у м. Житомирі - реконструкція із застосуванням енергозберігаючих технологій";</t>
  </si>
  <si>
    <t>автомобільна дорога державного значення Іршава - Виноградів, км 13 + 887 км 23 + 800, у Виноградівському районі - поточний ремонт</t>
  </si>
  <si>
    <t>загальноосвітня школа I - II ступеня, у с. Вишка Великоберезнянського району - будівництво";</t>
  </si>
  <si>
    <r>
      <t xml:space="preserve">комунальний заклад "Запорізька загальноосвітня санаторна школа-інтернат N 7 I-II ступеня" Запорізької обласної ради по вул. Ленській, 1а, м. Запоріжжя - капітальний ремонт будівель, комплексне утеплення  </t>
    </r>
    <r>
      <rPr>
        <sz val="12"/>
        <color indexed="8"/>
        <rFont val="Times New Roman"/>
        <family val="1"/>
        <charset val="204"/>
      </rPr>
      <t>(за рахунок залишку - 3283,843 тис.грн.)</t>
    </r>
  </si>
  <si>
    <t>Балабинський навчально-виховний комплекс школа I - III ступеня - гімназія "Престиж" по вул. Престижній (Кірова), 2а, смт Балабине Запорізького району - реконструкція будівлі (термомодернізація)</t>
  </si>
  <si>
    <t>загальноосвітня школа I - III ступеня в с. Крилос Галицького району - будівництво (перша черга)(в т.ч. за рах. залишку -116,204 тис.грн.)</t>
  </si>
  <si>
    <t>швидкомонтована споруда спортивної зали гімназії N 1 по бульв. Курчатова, 6, у м. Южноукраїнську - нове будівництво (в т.ч. за рах.залишку -1760,451 тис.грн)</t>
  </si>
  <si>
    <t>комунальне підприємство "Миколаївський міжнародний аеропорт" по Київському шосе, 9, у с. Баловне - реконструкція та технічне переоснащення радіотехнічних засобів посадки";</t>
  </si>
  <si>
    <t>в т.ч. 25304,057 тис.грн за рах.залишку</t>
  </si>
  <si>
    <r>
      <t xml:space="preserve">ліквідація наслідків підтоплення житлового масиву Тернівка - будівництво дренажного колектора для захисту від підтоплення житлового масиву Тернівка в м. Миколаєві </t>
    </r>
    <r>
      <rPr>
        <sz val="12"/>
        <color indexed="8"/>
        <rFont val="Times New Roman"/>
        <family val="1"/>
        <charset val="204"/>
      </rPr>
      <t>(за рахунок залишку - 3765,238 тис.грн.)</t>
    </r>
  </si>
  <si>
    <t>фельдшерсько-акушерський пункт по вул. Грушевського, 108, у с. Саф'яни Ізмаїльського району - реконструкція під амбулаторію загальної практики сімейної медицини</t>
  </si>
  <si>
    <t>Красносільська загальноосвітня школа I - III ступеня Красносільської сільської ради по вул. Шкільній, 1, у с. Красносілка Лиманського району - капітальний ремонт</t>
  </si>
  <si>
    <t>проїзна частина вул. Артільної, на ділянці від вул. Кишинівської до вул. Межової, у м. Білгород-Дністровському на ділянці від вул. Межової до вул. Шевченка, у с. Бритівка Білгород-Дністровського району - капітальний ремонт</t>
  </si>
  <si>
    <t>автомобільна дорога загального користування державного значення Т-16-38 контрольно-пропускний пункт "Станіславка" - Станіславка - Мурована, км 15 + 600 - км 20 + 200 (окремими ділянками) - поточний середній ремонт</t>
  </si>
  <si>
    <t>автомобільна дорога загального користування державного значення Т-16-25 контрольно-пропускний пункт "Кучурган" - Біляївка - Маяки - Овідіополь на ділянці км 9 + 150 - км 12 + 272 - капітальний ремонт</t>
  </si>
  <si>
    <t>незавершене будівництво загальноосвітньої школи по вул. І. Франка у м. Ізмаїлі - реконструкція під спортивну школу";</t>
  </si>
  <si>
    <t>палац спорту по вул. Миру, 32, в м. Білицькому (Білицька міська рада) м. Добропілля - капітальний ремонт</t>
  </si>
  <si>
    <t>водопровід в с. Лалово Мукачівського району - будівництво</t>
  </si>
  <si>
    <t>площа біля сільського будинку культури та торгівельного центру по вул. Рокосівській, с. Рокосово Хустького району - реконструкція</t>
  </si>
  <si>
    <t>в т.ч. 10212,164 тис.грн за рах.залишку</t>
  </si>
  <si>
    <r>
      <t xml:space="preserve">регіональна цільова програма із створення містобудівного кадастру Луганської області на 2016 - 2018 роки - створення </t>
    </r>
    <r>
      <rPr>
        <sz val="12"/>
        <color indexed="8"/>
        <rFont val="Times New Roman"/>
        <family val="1"/>
        <charset val="204"/>
      </rPr>
      <t>( за рахунок залишку - 477,0 тис.грн.)</t>
    </r>
  </si>
  <si>
    <t>проект землеустрою щодо встановлення (зміни) меж м. Рубіжного - розроблення (за рахунок залишку- 642,24 тис.грн)</t>
  </si>
  <si>
    <r>
      <t xml:space="preserve">опорний заклад "Золотівська загальноосвітня школа I - III ступеня N 5 Попаснянської районної ради Луганської області" по вул. Коцюбинського, 28, м. Золоте Попаснянського району - капітальний ремонт </t>
    </r>
    <r>
      <rPr>
        <sz val="12"/>
        <color indexed="8"/>
        <rFont val="Times New Roman"/>
        <family val="1"/>
        <charset val="204"/>
      </rPr>
      <t>(в т.ч. за рахунок залишку - 5568,461 тис.грн.)</t>
    </r>
  </si>
  <si>
    <t>Попаснянська багатопрофільна гімназія N 25 по вул. Кошового, 31, м. Попасна - реконструкція (утеплення огороджувальних конструкцій будівлі)</t>
  </si>
  <si>
    <t>асфальтобетонне покриття автомобільної дороги по вул. Первомайській, м. Попасна - капітальний ремонт</t>
  </si>
  <si>
    <t>будівля Луганського обласного центру з профілактики та боротьби із СНІД по вул. Сметаніна, 5, м. Сєвєродонецьк - капітальний ремонт (за рах.залишку - 2131,258 тис.грн)</t>
  </si>
  <si>
    <t>неврологічне відділення урологічного корпусу Рубіжанської центральної міської лікарні по вул. Студентській, 19, в м. Рубіжному - капітальний ремонт</t>
  </si>
  <si>
    <t>відділення патології вагітності пологового будинку Рубіжанської центральної міської лікарні по вул. Студентській, 19, в м. Рубіжному - капітальний ремонт</t>
  </si>
  <si>
    <t>міська поліклініка Рубіжанської центральної міської лікарні по вул. Студентській, 19, в м. Рубіжному - капітальний ремонт будівлі;</t>
  </si>
  <si>
    <t>спеціальна техніка для обслуговування комунальної інфраструктури Новопсковської селищної територіальної громади - придбання</t>
  </si>
  <si>
    <t>дошкільний навчальний заклад "Колосок" по вул. Шкільній, 1, у с. Бутове Чмирівської об'єднаної територіальної громади - капітальний ремонт</t>
  </si>
  <si>
    <t>в т.ч. 35471,0 тис.грн за рах.залишку</t>
  </si>
  <si>
    <r>
      <t>Хорольська центральна лікарня по вул. Комсомольській, 11/1, корпус N 2 - реконструкція приміщення пологового відділення з прибудовою окремої вхідної групи</t>
    </r>
    <r>
      <rPr>
        <sz val="12"/>
        <color indexed="8"/>
        <rFont val="Times New Roman"/>
        <family val="1"/>
        <charset val="204"/>
      </rPr>
      <t xml:space="preserve"> (за рахунок залишку - 1045,362 тис.грн.)</t>
    </r>
  </si>
  <si>
    <r>
      <t xml:space="preserve">Хотінська спеціалізована школа I - III ступеня по вул. Шкільній, 10, смт Хотінь Сумського району - реконструкція будівель, приміщень та теплотраси  </t>
    </r>
    <r>
      <rPr>
        <sz val="12"/>
        <color indexed="8"/>
        <rFont val="Times New Roman"/>
        <family val="1"/>
        <charset val="204"/>
      </rPr>
      <t>(за рахунок залишку - 3916,237тис.грн.)</t>
    </r>
  </si>
  <si>
    <t>обласний комунальний навчально-тренувальний заклад обласної ради "Сумська кінна дитячо-юнацька спортивна школа" по вул. Веретинівській, 27, у м. Сумах - капітальний ремонт стайні</t>
  </si>
  <si>
    <t>обласний комунальний заклад Сумська обласна дитячо-юнацька спортивна школа по вул. 20 років Перемоги, 9а, у м. Сумах - реконструкція будівлі з улаштуванням надбудови</t>
  </si>
  <si>
    <t>гральне поле на території комунальної установи Сумський навчально-виховний комплекс N 16 Сумської міської ради по вул. Шишкіна, 12, у м. Сумах - реконструкція</t>
  </si>
  <si>
    <t>дитячий майданчик на території комунальної установи Сумський навчально-виховний комплекс N 16 Сумської міської ради по вул. Шишкіна, 12, у м. Сумах - будівництво</t>
  </si>
  <si>
    <t>спортивний майданчик на території комунальної установи Сумська загальноосвітня школа N 20 по вул. Металургів, 71, у м. Сумах - реконструкція</t>
  </si>
  <si>
    <t>придбання автогрейдера для комунального підприємства "Комбінат благоустрою" виконавчого комітету Лебединської міської ради у м. Лебедині</t>
  </si>
  <si>
    <t>Роменська загальноосвітня школа I - III ступеня N 7 по вул. Полтавській, 32, у м. Ромнах - капітальний ремонт</t>
  </si>
  <si>
    <t>Шосткинський навчально-виховний комплекс: спеціалізована школа I - II ступеня - ліцей по вул. Свободи, 33, у м. Шостці - реконструкція</t>
  </si>
  <si>
    <t>вулиці Воронізька, Кожедуба у м. Шостці - капітальний ремонт проїзної частини</t>
  </si>
  <si>
    <t>Миколаївська спеціалізована школа I - III ступеня по вул. Шкільній, 6, у смт Миколаївка Білопільського району - капітальний ремонт</t>
  </si>
  <si>
    <t>будівля опорної школи Березівської сільської ради по вул. Довженка, 1, у с. Береза Глухівського району - капітальний ремонт</t>
  </si>
  <si>
    <t>амбулаторія по вул. Есманський шлях, 2, у смт Есмань Глухівського району - капітальний ремонт приміщень</t>
  </si>
  <si>
    <t>Краснопільська загальноосвітня школа I - III ступеня Краснопільської районної ради по вул. Перемоги, 1, у смт Краснопілля - реконструкція (інженерні мережі та оздоблення приміщень)</t>
  </si>
  <si>
    <t>Тулиголівська загальноосвітня школа I - III ступеня по вул. Шлях, 22, у с. Тулиголове Кролевецького району - капітальний ремонт приміщення для забезпечення умов виховання дітей дошкільного навчального закладу</t>
  </si>
  <si>
    <t>Кролевецька загальноосвітня школа I - III ступеня N 5 Кролевецької міської ради на пл. Свободи, 35, у м. Кролевці - капітальний ремонт покрівлі</t>
  </si>
  <si>
    <t>Недригайлівська спеціалізована загальноосвітня школа I - III ступеня по вул. Незалежності, 25, у смт Недригайлів - реконструкція (інженерні мережі та оздоблення приміщень)</t>
  </si>
  <si>
    <t>сільський будинок культури у с. Нова Слобода Путивльського району - капітальний ремонт</t>
  </si>
  <si>
    <t>спортивний комплекс по просп. Іоанна Путивльського, 2, у м. Путивлі - капітальний ремонт</t>
  </si>
  <si>
    <t>будівля Путивльської загальноосвітньої школи I - III ступеня N 2 імені Г. Я. Базими Путивльської районної ради у м. Путивлі - реконструкція (утеплення фасадів, покрівлі, заміна вікон)</t>
  </si>
  <si>
    <t>будинок Путивльської загальноосвітньої школи I - III ступеня N 1 імені Р. Руднєва Путивльської районної ради у м. Путивлі - реконструкція (утеплення фасадів, покрівлі, заміна вікон)</t>
  </si>
  <si>
    <t>Зноб-Новгородська загальноосвітня школа I - III ступеня у смт Зноб-Новгородське Середино-Будського району - реконструкція частини спортивного майданчика під міні-футбольний майданчик із штучним покриттям</t>
  </si>
  <si>
    <t>будівля Середино-Будської загальноосвітньої школи I - III ступеня N 1 по вул. Троїцькій, 1, у м. Середині-Буді - капітальний ремонт (ремонт системи опалення, покрівлі, утеплення фасадів, заміна вікон і вхідних дверей)</t>
  </si>
  <si>
    <t>футбольне поле та бігові доріжки спортивного комплексу по вул. Степанівській, 57, у смт Степанівка Сумського району - реконструкція</t>
  </si>
  <si>
    <t>Нижньосироватська загальноосвітня школа I - III ступеня імені Б. Грінченка по вул. Сумській, 127, у с. Нижня Сироватка Сумського району - реконструкція приміщень</t>
  </si>
  <si>
    <t>сільський стадіон, у с. Ображіївка Шосткинського району - реконструкція</t>
  </si>
  <si>
    <t>Клишківський навчально-виховний комплекс по вул. Калиновій, 1, у с. Клишки Шосткинського району - капітальний ремонт для підвищення енергоефективності (відновлення покрівлі та утеплення)</t>
  </si>
  <si>
    <t>Дружбівський міський будинок культури по вул. Шкільній, 13, у м. Дружбі Ямпільського району - капітальний ремонт фасаду з утепленням і заміною віконних і дверних блоків</t>
  </si>
  <si>
    <t>в т.ч. 19361,072  тис.грн за рах.залишку</t>
  </si>
  <si>
    <t>водопровідні споруди смт Мельниця-Подільська - будівництво (за рах.залишку -1322,773 тис.грн)</t>
  </si>
  <si>
    <t>навчально-виховний комплекс "Лановецька загальноосвітня школа I - III ступеня N 2 - гімназія" - капітальний ремонт з впровадженням енергозберігаючих технологій (утеплення зовнішніх стін будівлі школи і заміна покрівлі)(за рах.залишку -37,090 тис.грн)</t>
  </si>
  <si>
    <t>обласний державний архів на 1,5 млн. одиниць зберігання по вул. Карпенка в м. Тернополі - будівництво ( в т.ч. за рах.залишку - 2162,042 тис.грн)</t>
  </si>
  <si>
    <t>183,76 тис. (за рахунок залишку коштів спеціального фонду станом на 1 січня 2018 р.) - будівля по вул. Галицькій, 16, у смт Козлів Козівського району - реконструкція під центр надання адміністративних послуг</t>
  </si>
  <si>
    <t>96,266 тис. (за рахунок залишку коштів спеціального фонду станом на 1 січня 2018 р.) - фельдшерсько-акушерський пункт по вул. Галицькій, 113, у с. Великі Гаї Тернопільського району - реконструкція під амбулаторію загальної практики - сімейної медицини</t>
  </si>
  <si>
    <t>спортивний комплекс по вул. І. Франка, 8, у м. Бережанах - будівництво</t>
  </si>
  <si>
    <t>в т.ч. 3801,931  тис.грн за рах.залишку</t>
  </si>
  <si>
    <t>спортивний майданчик із штучним покриттям загальноосвітньої школи I - III ступеня N 47 по вул. Філатова, 30, у м. Херсоні - реконструкція</t>
  </si>
  <si>
    <t>плавальний басейн по вул. Покровській, 43а, у с. Чорнобаївка - реконструкція</t>
  </si>
  <si>
    <t>спортивний майданчик із штучним покриттям по вул. Соборній, 52, у м. Генічеську - будівництво</t>
  </si>
  <si>
    <t>створення спортивної інфраструктури на території Чаплинської селищної ради, у тому числі:</t>
  </si>
  <si>
    <t>спортивний майданчик для міні-футболу із штучним покриттям на території Магдалинівської філії опорного закладу Чаплинської спеціалізованої школи I - III ступеня по вул. Молодіжній, 19, у с. Магдалинівка Чаплинського району - реконструкція</t>
  </si>
  <si>
    <t>спортивний майданчик для міні-футболу із штучним покриттям на території Першокостянтинівської загальноосвітньої школи I - III ступеня по вул. Тимошенка, 22, у с. Першокостянтинівка Чаплинського району - реконструкція</t>
  </si>
  <si>
    <t>спортивний майданчик для міні-футболу із штучним покриттям на території Строганівської загальноосвітньої школи I - III ступеня по вул. Шкільній, 19, у с. Строганівка - реконструкція</t>
  </si>
  <si>
    <t>спортивна зала по вул. Соборній, 44, у с. Чорнобаївка Білозерського району - реконструкція</t>
  </si>
  <si>
    <t>приміщення спортзалу Нововоронцовської загальноосвітньої школи I - III ступеня N 1 по вул. Суворова, 6, у смт Нововоронцовка - капітальний ремонт</t>
  </si>
  <si>
    <t>комплексний спортивний майданчик із штучним покриттям по вул. 40 років Перемоги, 12, у с. Музиківка Білозерського району - будівництво</t>
  </si>
  <si>
    <t>спортивний майданчик для міні-футболу із штучним покриттям по вул. Молодіжній, 20а, у с. Улянівка Скадовського району - реконструкція</t>
  </si>
  <si>
    <t>впровадження заходів щодо покращення інфраструктури с. Білозір'я Черкаського району шляхом будівництва велосипедної доріжки по вул. Незалежності від вул. Гагаріна до вул. Чмиренка</t>
  </si>
  <si>
    <t>придбання спецтехніки для комунального підприємства "Відродження" Матусівської сільської ради</t>
  </si>
  <si>
    <t>будинок культури по вул. Головній, 44, в с. Рукшин Хотинського району - реконструкція з добудовою та надбудовою адміністративних приміщень</t>
  </si>
  <si>
    <t>існуючі приміщення по вул. Театральній, 15, м. Вінниця - реконструкція</t>
  </si>
  <si>
    <t>вуличні каналізаційні мережі мікрорайону "Чігосуг" в м. Береговому - будівництво</t>
  </si>
  <si>
    <t>автомобільна дорога державного значення Іршава - Виноградів - поточний ремонт на ділянці км 9 + 620 - км 13 + 887 у Виноградівському районі</t>
  </si>
  <si>
    <t>автомобільна дорога державного значення Іршава - Виноградів - поточний середній ремонт на ділянці км 4 + 910 - км 6 + 910 в Іршавському районі</t>
  </si>
  <si>
    <t xml:space="preserve">станом на 01.01.2019 </t>
  </si>
  <si>
    <t xml:space="preserve"> План січень-грудень</t>
  </si>
  <si>
    <t xml:space="preserve">Розпорядження КМУ від 23.05.2018 № 372-р,   11.07.2018   № 479-р, 14.11.2018 № 871-р, 05.12.2018 № 926-р  </t>
  </si>
  <si>
    <t>вул. Замостянська (від вул. Стрілецької до просп. Коцюбинського), м. Вінниця - реконструкція (в т.ч. 3452,772 тис.грн. за рах. залишку)</t>
  </si>
  <si>
    <t>в т.ч. 3452,772 тис.грн за рах.залишку</t>
  </si>
  <si>
    <t>загальноосвітня школа I - III ступеня імені Лева Шанковського в с. Оброшино Пустомитівського району - реконструкція існуючого корпусу та котельні школи (за рах залишку-224,48 тис.грн)</t>
  </si>
  <si>
    <r>
      <t>Артемівський районний спортивно-оздоровчий комплекс "Доломітчик" по просп. Миру (Леніна), 6, у м. Сіверську Бахмутського (Артемівського) району - реконструкція (погашення кредиторської заборгованості) (</t>
    </r>
    <r>
      <rPr>
        <sz val="12"/>
        <color indexed="8"/>
        <rFont val="Times New Roman"/>
        <family val="1"/>
        <charset val="204"/>
      </rPr>
      <t>за рах. залишку - 59,76 тис.грн.)</t>
    </r>
  </si>
  <si>
    <r>
      <t xml:space="preserve">палац спорту, плавальний басейн по вул. Спортивній у смт Новодонецьке м. Добропілля - капітальний ремонт </t>
    </r>
    <r>
      <rPr>
        <sz val="12"/>
        <color indexed="8"/>
        <rFont val="Times New Roman"/>
        <family val="1"/>
        <charset val="204"/>
      </rPr>
      <t>(за рах. залишку - 740,722 тис.грн.)</t>
    </r>
  </si>
  <si>
    <t>дитячий навчальний заклад N 43, м. Сєвєродонецьк - капітальний ремонт (за рах. залишку 4889,656 тис.грн.)</t>
  </si>
  <si>
    <t>каналізаційна мережа м. Монастириська - реконструкція</t>
  </si>
  <si>
    <t>школа I - III ступеня в с. Осівці Камінь-Каширського району - будівництво</t>
  </si>
  <si>
    <t>реконструкція школи та дитячого садка в с. Старосілля Іваничівського району</t>
  </si>
  <si>
    <t>комунальна установа "Запорізька обласна клінічна дитяча лікарня" Запорізької обласної ради по просп. Соборному/ вул. Дніпровській/ вул. Олександрівській, 70/21/47, м. Запоріжжя - капітальний ремонт та термомодернізація з утепленням лікувального та поліклінічного корпусів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</si>
</sst>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215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3" fillId="5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wrapText="1"/>
    </xf>
    <xf numFmtId="0" fontId="3" fillId="5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4" fillId="0" borderId="1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wrapText="1"/>
    </xf>
    <xf numFmtId="0" fontId="3" fillId="5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5" fillId="0" borderId="5" xfId="0" applyNumberFormat="1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5" fillId="5" borderId="4" xfId="0" applyNumberFormat="1" applyFont="1" applyFill="1" applyBorder="1" applyAlignment="1">
      <alignment wrapText="1"/>
    </xf>
    <xf numFmtId="164" fontId="5" fillId="5" borderId="2" xfId="0" applyNumberFormat="1" applyFont="1" applyFill="1" applyBorder="1" applyAlignment="1">
      <alignment wrapText="1"/>
    </xf>
    <xf numFmtId="0" fontId="14" fillId="0" borderId="1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" fillId="5" borderId="0" xfId="0" applyFont="1" applyFill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5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164" fontId="4" fillId="5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left" wrapText="1"/>
    </xf>
    <xf numFmtId="0" fontId="7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justify"/>
    </xf>
    <xf numFmtId="0" fontId="3" fillId="5" borderId="0" xfId="0" applyFont="1" applyFill="1" applyAlignment="1">
      <alignment horizontal="center" wrapText="1"/>
    </xf>
    <xf numFmtId="0" fontId="15" fillId="0" borderId="1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wrapText="1"/>
    </xf>
    <xf numFmtId="0" fontId="16" fillId="0" borderId="11" xfId="0" applyFont="1" applyBorder="1" applyAlignment="1">
      <alignment vertical="top" wrapText="1"/>
    </xf>
    <xf numFmtId="164" fontId="11" fillId="0" borderId="1" xfId="0" applyNumberFormat="1" applyFont="1" applyFill="1" applyBorder="1" applyAlignment="1">
      <alignment wrapText="1"/>
    </xf>
    <xf numFmtId="0" fontId="17" fillId="0" borderId="1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0" fontId="18" fillId="0" borderId="11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164" fontId="2" fillId="0" borderId="4" xfId="0" applyNumberFormat="1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6" fillId="0" borderId="12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164" fontId="5" fillId="5" borderId="5" xfId="0" applyNumberFormat="1" applyFont="1" applyFill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64" fontId="11" fillId="0" borderId="2" xfId="0" applyNumberFormat="1" applyFont="1" applyFill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3" fillId="5" borderId="0" xfId="0" applyFont="1" applyFill="1" applyAlignment="1">
      <alignment horizontal="center" wrapText="1"/>
    </xf>
    <xf numFmtId="164" fontId="3" fillId="3" borderId="4" xfId="0" applyNumberFormat="1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164" fontId="3" fillId="3" borderId="4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64" fontId="17" fillId="3" borderId="4" xfId="0" applyNumberFormat="1" applyFont="1" applyFill="1" applyBorder="1" applyAlignment="1">
      <alignment wrapText="1"/>
    </xf>
    <xf numFmtId="164" fontId="17" fillId="3" borderId="2" xfId="0" applyNumberFormat="1" applyFont="1" applyFill="1" applyBorder="1" applyAlignment="1">
      <alignment wrapText="1"/>
    </xf>
    <xf numFmtId="164" fontId="3" fillId="3" borderId="4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wrapText="1"/>
    </xf>
    <xf numFmtId="164" fontId="14" fillId="3" borderId="2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164" fontId="17" fillId="3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wrapText="1"/>
    </xf>
    <xf numFmtId="164" fontId="17" fillId="3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justify" vertical="top"/>
    </xf>
    <xf numFmtId="0" fontId="14" fillId="0" borderId="1" xfId="0" applyFont="1" applyBorder="1" applyAlignment="1">
      <alignment horizontal="justify" vertical="top"/>
    </xf>
    <xf numFmtId="164" fontId="12" fillId="0" borderId="2" xfId="0" applyNumberFormat="1" applyFont="1" applyFill="1" applyBorder="1" applyAlignment="1">
      <alignment wrapText="1"/>
    </xf>
    <xf numFmtId="0" fontId="17" fillId="0" borderId="1" xfId="0" applyFont="1" applyBorder="1" applyAlignment="1">
      <alignment vertical="top" wrapText="1"/>
    </xf>
    <xf numFmtId="164" fontId="12" fillId="0" borderId="4" xfId="0" applyNumberFormat="1" applyFont="1" applyFill="1" applyBorder="1" applyAlignment="1">
      <alignment wrapText="1"/>
    </xf>
    <xf numFmtId="0" fontId="17" fillId="0" borderId="13" xfId="0" applyFont="1" applyBorder="1" applyAlignment="1">
      <alignment vertical="top" wrapText="1"/>
    </xf>
    <xf numFmtId="164" fontId="3" fillId="0" borderId="2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164" fontId="11" fillId="0" borderId="5" xfId="0" applyNumberFormat="1" applyFont="1" applyFill="1" applyBorder="1" applyAlignment="1">
      <alignment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0" xfId="0" applyFont="1" applyAlignment="1">
      <alignment horizontal="justify"/>
    </xf>
    <xf numFmtId="164" fontId="3" fillId="3" borderId="5" xfId="0" applyNumberFormat="1" applyFont="1" applyFill="1" applyBorder="1" applyAlignment="1">
      <alignment wrapText="1"/>
    </xf>
    <xf numFmtId="164" fontId="2" fillId="3" borderId="5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wrapText="1"/>
    </xf>
    <xf numFmtId="164" fontId="17" fillId="3" borderId="8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wrapText="1"/>
    </xf>
    <xf numFmtId="0" fontId="18" fillId="0" borderId="12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/>
    </xf>
    <xf numFmtId="0" fontId="6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2" fillId="5" borderId="0" xfId="0" applyFont="1" applyFill="1"/>
    <xf numFmtId="0" fontId="19" fillId="0" borderId="1" xfId="0" applyFont="1" applyBorder="1" applyAlignment="1">
      <alignment vertical="top" wrapText="1"/>
    </xf>
    <xf numFmtId="164" fontId="3" fillId="3" borderId="5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vertical="top" wrapText="1"/>
    </xf>
    <xf numFmtId="164" fontId="3" fillId="0" borderId="4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wrapText="1"/>
    </xf>
    <xf numFmtId="0" fontId="14" fillId="0" borderId="16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4" fillId="0" borderId="12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top" wrapText="1"/>
    </xf>
    <xf numFmtId="0" fontId="3" fillId="5" borderId="0" xfId="0" applyFont="1" applyFill="1" applyAlignment="1">
      <alignment horizontal="center" wrapText="1"/>
    </xf>
    <xf numFmtId="0" fontId="14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justify"/>
    </xf>
    <xf numFmtId="0" fontId="14" fillId="0" borderId="2" xfId="0" applyFont="1" applyBorder="1" applyAlignment="1">
      <alignment horizontal="justify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9"/>
  <sheetViews>
    <sheetView tabSelected="1" zoomScale="60" zoomScaleNormal="60" zoomScaleSheetLayoutView="84" workbookViewId="0">
      <pane xSplit="2" ySplit="11" topLeftCell="C45" activePane="bottomRight" state="frozen"/>
      <selection activeCell="P26" sqref="P26"/>
      <selection pane="topRight" activeCell="P26" sqref="P26"/>
      <selection pane="bottomLeft" activeCell="P26" sqref="P26"/>
      <selection pane="bottomRight" activeCell="Q49" sqref="Q49"/>
    </sheetView>
  </sheetViews>
  <sheetFormatPr defaultRowHeight="15.75"/>
  <cols>
    <col min="1" max="1" width="4.5703125" style="4" customWidth="1"/>
    <col min="2" max="2" width="53.5703125" style="2" customWidth="1"/>
    <col min="3" max="4" width="14.5703125" style="2" customWidth="1"/>
    <col min="5" max="8" width="14.42578125" style="2" customWidth="1"/>
    <col min="9" max="9" width="14.7109375" style="2" customWidth="1"/>
    <col min="10" max="10" width="13" style="2" customWidth="1"/>
    <col min="11" max="11" width="14.5703125" style="2" customWidth="1"/>
    <col min="12" max="12" width="13.140625" style="2" customWidth="1"/>
    <col min="13" max="14" width="10.42578125" style="2" customWidth="1"/>
    <col min="15" max="15" width="11.42578125" style="2" bestFit="1" customWidth="1"/>
    <col min="16" max="17" width="14.140625" style="2" bestFit="1" customWidth="1"/>
    <col min="18" max="30" width="9.140625" style="2"/>
    <col min="31" max="31" width="10.140625" style="2" bestFit="1" customWidth="1"/>
    <col min="32" max="16384" width="9.140625" style="2"/>
  </cols>
  <sheetData>
    <row r="1" spans="1:31" ht="18.75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"/>
    </row>
    <row r="2" spans="1:31" ht="15.75" customHeigh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3"/>
    </row>
    <row r="3" spans="1:31" ht="18.75" customHeight="1">
      <c r="A3" s="200" t="s">
        <v>910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"/>
    </row>
    <row r="4" spans="1:31">
      <c r="D4" s="5"/>
      <c r="E4" s="5"/>
      <c r="F4" s="5"/>
      <c r="G4" s="5"/>
      <c r="H4" s="5"/>
      <c r="I4" s="5"/>
      <c r="J4" s="5"/>
      <c r="K4" s="5"/>
      <c r="N4" s="2" t="s">
        <v>2</v>
      </c>
    </row>
    <row r="5" spans="1:31" s="7" customFormat="1" ht="58.5" customHeight="1">
      <c r="A5" s="202" t="s">
        <v>3</v>
      </c>
      <c r="B5" s="204" t="s">
        <v>4</v>
      </c>
      <c r="C5" s="206" t="s">
        <v>5</v>
      </c>
      <c r="D5" s="207"/>
      <c r="E5" s="206" t="s">
        <v>6</v>
      </c>
      <c r="F5" s="207"/>
      <c r="G5" s="206" t="s">
        <v>911</v>
      </c>
      <c r="H5" s="207"/>
      <c r="I5" s="206" t="s">
        <v>7</v>
      </c>
      <c r="J5" s="208"/>
      <c r="K5" s="206" t="s">
        <v>8</v>
      </c>
      <c r="L5" s="208"/>
      <c r="M5" s="198" t="s">
        <v>9</v>
      </c>
      <c r="N5" s="198"/>
    </row>
    <row r="6" spans="1:31" s="10" customFormat="1" ht="39" customHeight="1">
      <c r="A6" s="203"/>
      <c r="B6" s="205"/>
      <c r="C6" s="8" t="s">
        <v>10</v>
      </c>
      <c r="D6" s="8" t="s">
        <v>11</v>
      </c>
      <c r="E6" s="8" t="s">
        <v>10</v>
      </c>
      <c r="F6" s="8" t="s">
        <v>11</v>
      </c>
      <c r="G6" s="8" t="s">
        <v>10</v>
      </c>
      <c r="H6" s="8" t="s">
        <v>11</v>
      </c>
      <c r="I6" s="8" t="s">
        <v>10</v>
      </c>
      <c r="J6" s="9" t="s">
        <v>11</v>
      </c>
      <c r="K6" s="8" t="s">
        <v>10</v>
      </c>
      <c r="L6" s="8" t="s">
        <v>11</v>
      </c>
      <c r="M6" s="6" t="s">
        <v>12</v>
      </c>
      <c r="N6" s="6" t="s">
        <v>11</v>
      </c>
      <c r="Q6" s="152"/>
    </row>
    <row r="7" spans="1:31" s="14" customFormat="1" ht="12.75">
      <c r="A7" s="11">
        <v>1</v>
      </c>
      <c r="B7" s="12">
        <f>A7+1</f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31" s="14" customFormat="1" ht="27" customHeight="1">
      <c r="A8" s="69"/>
      <c r="B8" s="70" t="s">
        <v>256</v>
      </c>
      <c r="C8" s="148">
        <f>(C10+C11)</f>
        <v>4000000</v>
      </c>
      <c r="D8" s="148">
        <f>(D10+D11)</f>
        <v>1987837.9809999997</v>
      </c>
      <c r="E8" s="148">
        <f t="shared" ref="E8:N8" si="0">E10+E12+E46+E73+E90+E168+E205+E266+E292+E349+E365+E376+E463+E535+E556+E567+E585+E613+E656+E692+E707+E742+E792+E842+E882+E902</f>
        <v>4000000</v>
      </c>
      <c r="F8" s="148">
        <f t="shared" si="0"/>
        <v>1999999.9999999995</v>
      </c>
      <c r="G8" s="148">
        <f t="shared" si="0"/>
        <v>4000000</v>
      </c>
      <c r="H8" s="148">
        <f t="shared" si="0"/>
        <v>1999999.9999999995</v>
      </c>
      <c r="I8" s="148">
        <f t="shared" si="0"/>
        <v>4000000</v>
      </c>
      <c r="J8" s="148">
        <f t="shared" si="0"/>
        <v>291590.23400000005</v>
      </c>
      <c r="K8" s="148">
        <f t="shared" si="0"/>
        <v>3548463.4606999997</v>
      </c>
      <c r="L8" s="148">
        <f t="shared" si="0"/>
        <v>250082.75300000003</v>
      </c>
      <c r="M8" s="148">
        <f t="shared" si="0"/>
        <v>4531.7160000000003</v>
      </c>
      <c r="N8" s="148">
        <f t="shared" si="0"/>
        <v>425.06299999999999</v>
      </c>
    </row>
    <row r="9" spans="1:31" s="14" customFormat="1" ht="13.5" customHeight="1">
      <c r="A9" s="65"/>
      <c r="B9" s="66" t="s">
        <v>257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31" s="14" customFormat="1" ht="30.75" customHeight="1">
      <c r="A10" s="65"/>
      <c r="B10" s="64" t="s">
        <v>258</v>
      </c>
      <c r="C10" s="67">
        <v>0</v>
      </c>
      <c r="D10" s="67">
        <v>0</v>
      </c>
      <c r="E10" s="148">
        <v>0</v>
      </c>
      <c r="F10" s="148">
        <v>12162.019</v>
      </c>
      <c r="G10" s="148">
        <v>0</v>
      </c>
      <c r="H10" s="148">
        <v>12162.019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</row>
    <row r="11" spans="1:31" s="18" customFormat="1" ht="42.75" customHeight="1">
      <c r="A11" s="15"/>
      <c r="B11" s="16" t="s">
        <v>912</v>
      </c>
      <c r="C11" s="147">
        <f>SUM(C12+C46+C73+C90+C168+C205+C266+C292+C349+C365+C376+C463+C535+C556+C567+C585+C613+C656+C692+C707+C742+C792+C842+C882+C902)</f>
        <v>4000000</v>
      </c>
      <c r="D11" s="147">
        <f>SUM(D12+D46+D73+D90+D168+D205+D266+D292+D349+D365+D376+D463+D535+D556+D567+D585+D613+D656+D692+D707+D742+D792+D842+D882+D902)</f>
        <v>1987837.9809999997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22" customFormat="1" ht="21" customHeight="1">
      <c r="A12" s="19">
        <v>2</v>
      </c>
      <c r="B12" s="106" t="s">
        <v>13</v>
      </c>
      <c r="C12" s="20">
        <f t="shared" ref="C12:M12" si="1">SUM(C14:C45)</f>
        <v>119107.693</v>
      </c>
      <c r="D12" s="20">
        <f t="shared" si="1"/>
        <v>59553.846000000005</v>
      </c>
      <c r="E12" s="20">
        <f t="shared" si="1"/>
        <v>119107.693</v>
      </c>
      <c r="F12" s="20">
        <f t="shared" si="1"/>
        <v>59553.846000000005</v>
      </c>
      <c r="G12" s="20">
        <f t="shared" si="1"/>
        <v>119107.693</v>
      </c>
      <c r="H12" s="20">
        <f t="shared" si="1"/>
        <v>59553.846000000005</v>
      </c>
      <c r="I12" s="20">
        <f>SUM(I14:I45)</f>
        <v>119107.693</v>
      </c>
      <c r="J12" s="20">
        <f t="shared" si="1"/>
        <v>3452.7719999999999</v>
      </c>
      <c r="K12" s="20">
        <f t="shared" si="1"/>
        <v>116637.06199999999</v>
      </c>
      <c r="L12" s="20">
        <f t="shared" si="1"/>
        <v>3452.7719999999999</v>
      </c>
      <c r="M12" s="20">
        <f t="shared" si="1"/>
        <v>0</v>
      </c>
      <c r="N12" s="20">
        <f>SUM(N14:N32)</f>
        <v>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22" customFormat="1" ht="48.75" customHeight="1">
      <c r="A13" s="53"/>
      <c r="B13" s="53"/>
      <c r="C13" s="62"/>
      <c r="D13" s="111" t="s">
        <v>914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7" customFormat="1" ht="35.25" customHeight="1">
      <c r="A14" s="23">
        <v>2</v>
      </c>
      <c r="B14" s="114" t="s">
        <v>14</v>
      </c>
      <c r="C14" s="25">
        <v>1000</v>
      </c>
      <c r="D14" s="25">
        <v>0</v>
      </c>
      <c r="E14" s="25">
        <v>1000</v>
      </c>
      <c r="F14" s="25">
        <v>0</v>
      </c>
      <c r="G14" s="26">
        <v>1000</v>
      </c>
      <c r="H14" s="25">
        <v>0</v>
      </c>
      <c r="I14" s="25">
        <v>1000</v>
      </c>
      <c r="J14" s="25">
        <v>0</v>
      </c>
      <c r="K14" s="25">
        <v>1000</v>
      </c>
      <c r="L14" s="25">
        <v>0</v>
      </c>
      <c r="M14" s="25">
        <v>0</v>
      </c>
      <c r="N14" s="25">
        <v>0</v>
      </c>
    </row>
    <row r="15" spans="1:31" s="27" customFormat="1" ht="37.5" customHeight="1">
      <c r="A15" s="23">
        <v>2</v>
      </c>
      <c r="B15" s="24" t="s">
        <v>15</v>
      </c>
      <c r="C15" s="25">
        <v>2000</v>
      </c>
      <c r="D15" s="25">
        <v>0</v>
      </c>
      <c r="E15" s="25">
        <v>2000</v>
      </c>
      <c r="F15" s="25">
        <v>0</v>
      </c>
      <c r="G15" s="25">
        <v>2000</v>
      </c>
      <c r="H15" s="25">
        <v>0</v>
      </c>
      <c r="I15" s="25">
        <v>2000</v>
      </c>
      <c r="J15" s="25">
        <v>0</v>
      </c>
      <c r="K15" s="25">
        <v>2000</v>
      </c>
      <c r="L15" s="25">
        <v>0</v>
      </c>
      <c r="M15" s="25">
        <v>0</v>
      </c>
      <c r="N15" s="25">
        <v>0</v>
      </c>
    </row>
    <row r="16" spans="1:31" s="27" customFormat="1" ht="47.25" customHeight="1">
      <c r="A16" s="23">
        <v>2</v>
      </c>
      <c r="B16" s="179" t="s">
        <v>579</v>
      </c>
      <c r="C16" s="25">
        <v>1500</v>
      </c>
      <c r="D16" s="25">
        <v>0</v>
      </c>
      <c r="E16" s="25">
        <v>1500</v>
      </c>
      <c r="F16" s="25">
        <v>0</v>
      </c>
      <c r="G16" s="25">
        <v>1500</v>
      </c>
      <c r="H16" s="25">
        <v>0</v>
      </c>
      <c r="I16" s="25">
        <v>1500</v>
      </c>
      <c r="J16" s="25">
        <v>0</v>
      </c>
      <c r="K16" s="25">
        <v>1499.9670000000001</v>
      </c>
      <c r="L16" s="25">
        <v>0</v>
      </c>
      <c r="M16" s="25">
        <v>0</v>
      </c>
      <c r="N16" s="25">
        <v>0</v>
      </c>
    </row>
    <row r="17" spans="1:14" s="27" customFormat="1" ht="30.75" customHeight="1">
      <c r="A17" s="23">
        <v>2</v>
      </c>
      <c r="B17" s="137" t="s">
        <v>581</v>
      </c>
      <c r="C17" s="25">
        <v>2300</v>
      </c>
      <c r="D17" s="25">
        <v>0</v>
      </c>
      <c r="E17" s="25">
        <v>2300</v>
      </c>
      <c r="F17" s="25">
        <v>0</v>
      </c>
      <c r="G17" s="25">
        <v>2300</v>
      </c>
      <c r="H17" s="25">
        <v>0</v>
      </c>
      <c r="I17" s="25">
        <v>2300</v>
      </c>
      <c r="J17" s="25">
        <v>0</v>
      </c>
      <c r="K17" s="25">
        <v>2300</v>
      </c>
      <c r="L17" s="25">
        <v>0</v>
      </c>
      <c r="M17" s="25">
        <v>0</v>
      </c>
      <c r="N17" s="25">
        <v>0</v>
      </c>
    </row>
    <row r="18" spans="1:14" s="27" customFormat="1" ht="45.75" customHeight="1">
      <c r="A18" s="23">
        <v>2</v>
      </c>
      <c r="B18" s="169" t="s">
        <v>580</v>
      </c>
      <c r="C18" s="33">
        <v>11791.1</v>
      </c>
      <c r="D18" s="33">
        <v>0</v>
      </c>
      <c r="E18" s="33">
        <v>11791.1</v>
      </c>
      <c r="F18" s="33">
        <v>0</v>
      </c>
      <c r="G18" s="87">
        <v>11791.1</v>
      </c>
      <c r="H18" s="33">
        <v>0</v>
      </c>
      <c r="I18" s="33">
        <v>11791.1</v>
      </c>
      <c r="J18" s="33">
        <v>0</v>
      </c>
      <c r="K18" s="33">
        <v>11789.933999999999</v>
      </c>
      <c r="L18" s="33">
        <v>0</v>
      </c>
      <c r="M18" s="33">
        <v>0</v>
      </c>
      <c r="N18" s="33">
        <v>0</v>
      </c>
    </row>
    <row r="19" spans="1:14" s="27" customFormat="1" ht="79.5" customHeight="1">
      <c r="A19" s="23">
        <v>2</v>
      </c>
      <c r="B19" s="164" t="s">
        <v>16</v>
      </c>
      <c r="C19" s="25">
        <v>5200</v>
      </c>
      <c r="D19" s="25">
        <v>0</v>
      </c>
      <c r="E19" s="25">
        <v>5200</v>
      </c>
      <c r="F19" s="25">
        <v>0</v>
      </c>
      <c r="G19" s="26">
        <v>5200</v>
      </c>
      <c r="H19" s="25">
        <v>0</v>
      </c>
      <c r="I19" s="25">
        <v>5200</v>
      </c>
      <c r="J19" s="25">
        <v>0</v>
      </c>
      <c r="K19" s="25">
        <v>4261.7150000000001</v>
      </c>
      <c r="L19" s="25">
        <v>0</v>
      </c>
      <c r="M19" s="25">
        <v>0</v>
      </c>
      <c r="N19" s="25">
        <v>0</v>
      </c>
    </row>
    <row r="20" spans="1:14" s="27" customFormat="1" ht="36.75" customHeight="1">
      <c r="A20" s="23">
        <v>2</v>
      </c>
      <c r="B20" s="125" t="s">
        <v>578</v>
      </c>
      <c r="C20" s="25">
        <v>7000</v>
      </c>
      <c r="D20" s="25">
        <v>0</v>
      </c>
      <c r="E20" s="25">
        <v>7000</v>
      </c>
      <c r="F20" s="25">
        <v>0</v>
      </c>
      <c r="G20" s="25">
        <v>7000</v>
      </c>
      <c r="H20" s="25">
        <v>0</v>
      </c>
      <c r="I20" s="25">
        <v>7000</v>
      </c>
      <c r="J20" s="25">
        <v>0</v>
      </c>
      <c r="K20" s="25">
        <v>6995.7960000000003</v>
      </c>
      <c r="L20" s="25">
        <v>0</v>
      </c>
      <c r="M20" s="25">
        <v>0</v>
      </c>
      <c r="N20" s="25">
        <v>0</v>
      </c>
    </row>
    <row r="21" spans="1:14" s="27" customFormat="1" ht="43.5" customHeight="1">
      <c r="A21" s="23">
        <v>2</v>
      </c>
      <c r="B21" s="133" t="s">
        <v>760</v>
      </c>
      <c r="C21" s="25">
        <v>2700</v>
      </c>
      <c r="D21" s="25">
        <v>0</v>
      </c>
      <c r="E21" s="25">
        <v>2700</v>
      </c>
      <c r="F21" s="25">
        <v>0</v>
      </c>
      <c r="G21" s="25">
        <v>2700</v>
      </c>
      <c r="H21" s="25">
        <v>0</v>
      </c>
      <c r="I21" s="25">
        <v>2700</v>
      </c>
      <c r="J21" s="25">
        <v>0</v>
      </c>
      <c r="K21" s="25">
        <v>2699.2460000000001</v>
      </c>
      <c r="L21" s="25">
        <v>0</v>
      </c>
      <c r="M21" s="25">
        <v>0</v>
      </c>
      <c r="N21" s="25">
        <v>0</v>
      </c>
    </row>
    <row r="22" spans="1:14" s="27" customFormat="1" ht="27.75" customHeight="1">
      <c r="A22" s="34">
        <v>2</v>
      </c>
      <c r="B22" s="135" t="s">
        <v>812</v>
      </c>
      <c r="C22" s="35">
        <v>500</v>
      </c>
      <c r="D22" s="93">
        <v>1000</v>
      </c>
      <c r="E22" s="35">
        <v>500</v>
      </c>
      <c r="F22" s="35">
        <v>1000</v>
      </c>
      <c r="G22" s="35">
        <v>500</v>
      </c>
      <c r="H22" s="35">
        <v>1000</v>
      </c>
      <c r="I22" s="35">
        <v>500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</row>
    <row r="23" spans="1:14" s="27" customFormat="1" ht="45" customHeight="1">
      <c r="A23" s="32">
        <v>2</v>
      </c>
      <c r="B23" s="136" t="s">
        <v>17</v>
      </c>
      <c r="C23" s="87">
        <v>2300</v>
      </c>
      <c r="D23" s="33">
        <v>0</v>
      </c>
      <c r="E23" s="33">
        <v>2300</v>
      </c>
      <c r="F23" s="33">
        <v>0</v>
      </c>
      <c r="G23" s="33">
        <v>2300</v>
      </c>
      <c r="H23" s="33">
        <v>0</v>
      </c>
      <c r="I23" s="33">
        <v>2300</v>
      </c>
      <c r="J23" s="33">
        <v>0</v>
      </c>
      <c r="K23" s="33">
        <v>2300</v>
      </c>
      <c r="L23" s="33">
        <v>0</v>
      </c>
      <c r="M23" s="33">
        <v>0</v>
      </c>
      <c r="N23" s="33">
        <v>0</v>
      </c>
    </row>
    <row r="24" spans="1:14" s="27" customFormat="1" ht="47.25">
      <c r="A24" s="23">
        <v>2</v>
      </c>
      <c r="B24" s="50" t="s">
        <v>18</v>
      </c>
      <c r="C24" s="26">
        <v>3000</v>
      </c>
      <c r="D24" s="26">
        <v>0</v>
      </c>
      <c r="E24" s="25">
        <v>3000</v>
      </c>
      <c r="F24" s="25">
        <v>0</v>
      </c>
      <c r="G24" s="25">
        <v>3000</v>
      </c>
      <c r="H24" s="25">
        <v>0</v>
      </c>
      <c r="I24" s="25">
        <v>3000</v>
      </c>
      <c r="J24" s="25">
        <v>0</v>
      </c>
      <c r="K24" s="25">
        <v>3000</v>
      </c>
      <c r="L24" s="25">
        <v>0</v>
      </c>
      <c r="M24" s="25">
        <v>0</v>
      </c>
      <c r="N24" s="25">
        <v>0</v>
      </c>
    </row>
    <row r="25" spans="1:14" s="27" customFormat="1" ht="78.75">
      <c r="A25" s="34">
        <v>2</v>
      </c>
      <c r="B25" s="51" t="s">
        <v>19</v>
      </c>
      <c r="C25" s="35">
        <v>2800</v>
      </c>
      <c r="D25" s="35">
        <v>0</v>
      </c>
      <c r="E25" s="35">
        <v>2800</v>
      </c>
      <c r="F25" s="35">
        <v>0</v>
      </c>
      <c r="G25" s="35">
        <v>2800</v>
      </c>
      <c r="H25" s="35">
        <v>0</v>
      </c>
      <c r="I25" s="35">
        <v>2800</v>
      </c>
      <c r="J25" s="35">
        <v>0</v>
      </c>
      <c r="K25" s="35">
        <v>2800</v>
      </c>
      <c r="L25" s="35">
        <v>0</v>
      </c>
      <c r="M25" s="35">
        <v>0</v>
      </c>
      <c r="N25" s="35">
        <v>0</v>
      </c>
    </row>
    <row r="26" spans="1:14" s="27" customFormat="1" ht="47.25">
      <c r="A26" s="23">
        <v>2</v>
      </c>
      <c r="B26" s="24" t="s">
        <v>913</v>
      </c>
      <c r="C26" s="25">
        <v>2200</v>
      </c>
      <c r="D26" s="25">
        <v>17800</v>
      </c>
      <c r="E26" s="25">
        <v>2200</v>
      </c>
      <c r="F26" s="25">
        <v>17800</v>
      </c>
      <c r="G26" s="25">
        <v>2200</v>
      </c>
      <c r="H26" s="25">
        <v>17800</v>
      </c>
      <c r="I26" s="25">
        <v>2200</v>
      </c>
      <c r="J26" s="25">
        <v>3452.7719999999999</v>
      </c>
      <c r="K26" s="25">
        <v>2200</v>
      </c>
      <c r="L26" s="25">
        <v>3452.7719999999999</v>
      </c>
      <c r="M26" s="25">
        <v>0</v>
      </c>
      <c r="N26" s="25">
        <v>0</v>
      </c>
    </row>
    <row r="27" spans="1:14" s="27" customFormat="1" ht="31.5">
      <c r="A27" s="23">
        <v>2</v>
      </c>
      <c r="B27" s="24" t="s">
        <v>906</v>
      </c>
      <c r="C27" s="25">
        <v>9109</v>
      </c>
      <c r="D27" s="25">
        <v>0</v>
      </c>
      <c r="E27" s="25">
        <v>9109</v>
      </c>
      <c r="F27" s="25">
        <v>0</v>
      </c>
      <c r="G27" s="25">
        <v>9109</v>
      </c>
      <c r="H27" s="25">
        <v>0</v>
      </c>
      <c r="I27" s="25">
        <v>9109</v>
      </c>
      <c r="J27" s="25">
        <v>0</v>
      </c>
      <c r="K27" s="25">
        <v>9065.8700000000008</v>
      </c>
      <c r="L27" s="25">
        <v>0</v>
      </c>
      <c r="M27" s="25">
        <v>0</v>
      </c>
      <c r="N27" s="25">
        <v>0</v>
      </c>
    </row>
    <row r="28" spans="1:14" s="27" customFormat="1" ht="63">
      <c r="A28" s="23">
        <v>2</v>
      </c>
      <c r="B28" s="24" t="s">
        <v>577</v>
      </c>
      <c r="C28" s="25">
        <v>2000</v>
      </c>
      <c r="D28" s="25">
        <v>0</v>
      </c>
      <c r="E28" s="25">
        <v>2000</v>
      </c>
      <c r="F28" s="25">
        <v>0</v>
      </c>
      <c r="G28" s="25">
        <v>2000</v>
      </c>
      <c r="H28" s="25">
        <v>0</v>
      </c>
      <c r="I28" s="25">
        <v>2000</v>
      </c>
      <c r="J28" s="25">
        <v>0</v>
      </c>
      <c r="K28" s="25">
        <v>2000</v>
      </c>
      <c r="L28" s="25">
        <v>0</v>
      </c>
      <c r="M28" s="25">
        <v>0</v>
      </c>
      <c r="N28" s="25">
        <v>0</v>
      </c>
    </row>
    <row r="29" spans="1:14" s="27" customFormat="1" ht="47.25">
      <c r="A29" s="23">
        <v>2</v>
      </c>
      <c r="B29" s="179" t="s">
        <v>20</v>
      </c>
      <c r="C29" s="25">
        <v>2000</v>
      </c>
      <c r="D29" s="25">
        <v>0</v>
      </c>
      <c r="E29" s="25">
        <v>2000</v>
      </c>
      <c r="F29" s="25">
        <v>0</v>
      </c>
      <c r="G29" s="25">
        <v>2000</v>
      </c>
      <c r="H29" s="25">
        <v>0</v>
      </c>
      <c r="I29" s="25">
        <v>2000</v>
      </c>
      <c r="J29" s="25">
        <v>0</v>
      </c>
      <c r="K29" s="25">
        <v>2000</v>
      </c>
      <c r="L29" s="25">
        <v>0</v>
      </c>
      <c r="M29" s="25">
        <v>0</v>
      </c>
      <c r="N29" s="25">
        <v>0</v>
      </c>
    </row>
    <row r="30" spans="1:14" s="27" customFormat="1" ht="60" customHeight="1">
      <c r="A30" s="23">
        <v>2</v>
      </c>
      <c r="B30" s="137" t="s">
        <v>21</v>
      </c>
      <c r="C30" s="25">
        <v>8000</v>
      </c>
      <c r="D30" s="25">
        <v>0</v>
      </c>
      <c r="E30" s="25">
        <v>8000</v>
      </c>
      <c r="F30" s="25">
        <v>0</v>
      </c>
      <c r="G30" s="25">
        <v>8000</v>
      </c>
      <c r="H30" s="25">
        <v>0</v>
      </c>
      <c r="I30" s="25">
        <v>8000</v>
      </c>
      <c r="J30" s="25">
        <v>0</v>
      </c>
      <c r="K30" s="25">
        <v>8000</v>
      </c>
      <c r="L30" s="25">
        <v>0</v>
      </c>
      <c r="M30" s="25">
        <v>0</v>
      </c>
      <c r="N30" s="25">
        <v>0</v>
      </c>
    </row>
    <row r="31" spans="1:14" s="27" customFormat="1" ht="63.75" customHeight="1">
      <c r="A31" s="23">
        <v>2</v>
      </c>
      <c r="B31" s="181" t="s">
        <v>22</v>
      </c>
      <c r="C31" s="25">
        <v>4500</v>
      </c>
      <c r="D31" s="25">
        <v>0</v>
      </c>
      <c r="E31" s="25">
        <v>4500</v>
      </c>
      <c r="F31" s="25">
        <v>0</v>
      </c>
      <c r="G31" s="25">
        <v>4500</v>
      </c>
      <c r="H31" s="25">
        <v>0</v>
      </c>
      <c r="I31" s="25">
        <v>4500</v>
      </c>
      <c r="J31" s="25">
        <v>0</v>
      </c>
      <c r="K31" s="25">
        <v>4392.88</v>
      </c>
      <c r="L31" s="25">
        <v>0</v>
      </c>
      <c r="M31" s="25">
        <v>0</v>
      </c>
      <c r="N31" s="25">
        <v>0</v>
      </c>
    </row>
    <row r="32" spans="1:14" s="27" customFormat="1" ht="51.75" customHeight="1">
      <c r="A32" s="23">
        <v>2</v>
      </c>
      <c r="B32" s="125" t="s">
        <v>576</v>
      </c>
      <c r="C32" s="25">
        <v>3905</v>
      </c>
      <c r="D32" s="25">
        <v>0</v>
      </c>
      <c r="E32" s="25">
        <v>3905</v>
      </c>
      <c r="F32" s="25">
        <v>0</v>
      </c>
      <c r="G32" s="25">
        <v>3905</v>
      </c>
      <c r="H32" s="25">
        <v>0</v>
      </c>
      <c r="I32" s="25">
        <v>3905</v>
      </c>
      <c r="J32" s="25">
        <v>0</v>
      </c>
      <c r="K32" s="25">
        <v>3889.2460000000001</v>
      </c>
      <c r="L32" s="25">
        <v>0</v>
      </c>
      <c r="M32" s="25">
        <v>0</v>
      </c>
      <c r="N32" s="25">
        <v>0</v>
      </c>
    </row>
    <row r="33" spans="1:14" s="27" customFormat="1" ht="35.25" customHeight="1">
      <c r="A33" s="23">
        <v>2</v>
      </c>
      <c r="B33" s="125" t="s">
        <v>260</v>
      </c>
      <c r="C33" s="25">
        <v>7000</v>
      </c>
      <c r="D33" s="25">
        <v>0</v>
      </c>
      <c r="E33" s="25">
        <v>7000</v>
      </c>
      <c r="F33" s="25">
        <v>0</v>
      </c>
      <c r="G33" s="25">
        <v>7000</v>
      </c>
      <c r="H33" s="25">
        <v>0</v>
      </c>
      <c r="I33" s="25">
        <v>7000</v>
      </c>
      <c r="J33" s="25">
        <v>0</v>
      </c>
      <c r="K33" s="25">
        <v>6999.85</v>
      </c>
      <c r="L33" s="25">
        <v>0</v>
      </c>
      <c r="M33" s="25">
        <v>0</v>
      </c>
      <c r="N33" s="25">
        <v>0</v>
      </c>
    </row>
    <row r="34" spans="1:14" s="27" customFormat="1" ht="47.25">
      <c r="A34" s="23">
        <v>2</v>
      </c>
      <c r="B34" s="76" t="s">
        <v>261</v>
      </c>
      <c r="C34" s="25">
        <v>3472.739</v>
      </c>
      <c r="D34" s="25">
        <v>0</v>
      </c>
      <c r="E34" s="25">
        <v>3472.739</v>
      </c>
      <c r="F34" s="25">
        <v>0</v>
      </c>
      <c r="G34" s="25">
        <v>3472.739</v>
      </c>
      <c r="H34" s="25">
        <v>0</v>
      </c>
      <c r="I34" s="25">
        <v>3472.739</v>
      </c>
      <c r="J34" s="25">
        <v>0</v>
      </c>
      <c r="K34" s="25">
        <v>3472.6950000000002</v>
      </c>
      <c r="L34" s="25">
        <v>0</v>
      </c>
      <c r="M34" s="25">
        <v>0</v>
      </c>
      <c r="N34" s="25">
        <v>0</v>
      </c>
    </row>
    <row r="35" spans="1:14" s="27" customFormat="1" ht="47.25">
      <c r="A35" s="23">
        <v>2</v>
      </c>
      <c r="B35" s="76" t="s">
        <v>262</v>
      </c>
      <c r="C35" s="25">
        <v>1350</v>
      </c>
      <c r="D35" s="25">
        <v>650</v>
      </c>
      <c r="E35" s="25">
        <v>1350</v>
      </c>
      <c r="F35" s="25">
        <v>650</v>
      </c>
      <c r="G35" s="25">
        <v>1350</v>
      </c>
      <c r="H35" s="25">
        <v>650</v>
      </c>
      <c r="I35" s="25">
        <v>1350</v>
      </c>
      <c r="J35" s="25">
        <v>0</v>
      </c>
      <c r="K35" s="25">
        <v>1350</v>
      </c>
      <c r="L35" s="25">
        <v>0</v>
      </c>
      <c r="M35" s="25">
        <v>0</v>
      </c>
      <c r="N35" s="25">
        <v>0</v>
      </c>
    </row>
    <row r="36" spans="1:14" s="27" customFormat="1" ht="63">
      <c r="A36" s="23">
        <v>2</v>
      </c>
      <c r="B36" s="76" t="s">
        <v>263</v>
      </c>
      <c r="C36" s="25">
        <v>10000</v>
      </c>
      <c r="D36" s="25">
        <v>0</v>
      </c>
      <c r="E36" s="25">
        <v>10000</v>
      </c>
      <c r="F36" s="25">
        <v>0</v>
      </c>
      <c r="G36" s="25">
        <v>10000</v>
      </c>
      <c r="H36" s="25">
        <v>0</v>
      </c>
      <c r="I36" s="25">
        <v>10000</v>
      </c>
      <c r="J36" s="25">
        <v>0</v>
      </c>
      <c r="K36" s="25">
        <v>9701.5619999999999</v>
      </c>
      <c r="L36" s="25">
        <v>0</v>
      </c>
      <c r="M36" s="25">
        <v>0</v>
      </c>
      <c r="N36" s="25">
        <v>0</v>
      </c>
    </row>
    <row r="37" spans="1:14" s="27" customFormat="1" ht="101.25" customHeight="1">
      <c r="A37" s="23">
        <v>2</v>
      </c>
      <c r="B37" s="125" t="s">
        <v>264</v>
      </c>
      <c r="C37" s="25">
        <v>3000</v>
      </c>
      <c r="D37" s="25">
        <v>0</v>
      </c>
      <c r="E37" s="25">
        <v>3000</v>
      </c>
      <c r="F37" s="25">
        <v>0</v>
      </c>
      <c r="G37" s="25">
        <v>3000</v>
      </c>
      <c r="H37" s="25">
        <v>0</v>
      </c>
      <c r="I37" s="25">
        <v>3000</v>
      </c>
      <c r="J37" s="25">
        <v>0</v>
      </c>
      <c r="K37" s="25">
        <v>2999.991</v>
      </c>
      <c r="L37" s="25">
        <v>0</v>
      </c>
      <c r="M37" s="25">
        <v>0</v>
      </c>
      <c r="N37" s="25">
        <v>0</v>
      </c>
    </row>
    <row r="38" spans="1:14" s="27" customFormat="1" ht="35.25" customHeight="1">
      <c r="A38" s="23">
        <v>2</v>
      </c>
      <c r="B38" s="125" t="s">
        <v>265</v>
      </c>
      <c r="C38" s="25">
        <v>2083.6999999999998</v>
      </c>
      <c r="D38" s="25">
        <v>0</v>
      </c>
      <c r="E38" s="25">
        <v>2083.6999999999998</v>
      </c>
      <c r="F38" s="25">
        <v>0</v>
      </c>
      <c r="G38" s="25">
        <v>2083.6999999999998</v>
      </c>
      <c r="H38" s="25">
        <v>0</v>
      </c>
      <c r="I38" s="25">
        <v>2083.6999999999998</v>
      </c>
      <c r="J38" s="25">
        <v>0</v>
      </c>
      <c r="K38" s="25">
        <v>2083.6999999999998</v>
      </c>
      <c r="L38" s="25">
        <v>0</v>
      </c>
      <c r="M38" s="25">
        <v>0</v>
      </c>
      <c r="N38" s="25">
        <v>0</v>
      </c>
    </row>
    <row r="39" spans="1:14" s="27" customFormat="1" ht="138" customHeight="1">
      <c r="A39" s="23">
        <v>2</v>
      </c>
      <c r="B39" s="164" t="s">
        <v>266</v>
      </c>
      <c r="C39" s="25">
        <v>1800</v>
      </c>
      <c r="D39" s="25">
        <v>0</v>
      </c>
      <c r="E39" s="25">
        <v>1800</v>
      </c>
      <c r="F39" s="25">
        <v>0</v>
      </c>
      <c r="G39" s="25">
        <v>1800</v>
      </c>
      <c r="H39" s="25">
        <v>0</v>
      </c>
      <c r="I39" s="25">
        <v>1800</v>
      </c>
      <c r="J39" s="25">
        <v>0</v>
      </c>
      <c r="K39" s="25">
        <v>1800</v>
      </c>
      <c r="L39" s="25">
        <v>0</v>
      </c>
      <c r="M39" s="25">
        <v>0</v>
      </c>
      <c r="N39" s="25">
        <v>0</v>
      </c>
    </row>
    <row r="40" spans="1:14" s="27" customFormat="1" ht="93" customHeight="1">
      <c r="A40" s="23">
        <v>2</v>
      </c>
      <c r="B40" s="125" t="s">
        <v>267</v>
      </c>
      <c r="C40" s="25">
        <v>1450</v>
      </c>
      <c r="D40" s="25">
        <v>550</v>
      </c>
      <c r="E40" s="25">
        <v>1450</v>
      </c>
      <c r="F40" s="25">
        <v>550</v>
      </c>
      <c r="G40" s="25">
        <v>1450</v>
      </c>
      <c r="H40" s="25">
        <v>550</v>
      </c>
      <c r="I40" s="25">
        <v>1450</v>
      </c>
      <c r="J40" s="25">
        <v>0</v>
      </c>
      <c r="K40" s="25">
        <v>1450</v>
      </c>
      <c r="L40" s="25">
        <v>0</v>
      </c>
      <c r="M40" s="25">
        <v>0</v>
      </c>
      <c r="N40" s="25">
        <v>0</v>
      </c>
    </row>
    <row r="41" spans="1:14" s="27" customFormat="1" ht="28.5" customHeight="1">
      <c r="A41" s="23">
        <v>2</v>
      </c>
      <c r="B41" s="125" t="s">
        <v>575</v>
      </c>
      <c r="C41" s="25">
        <v>5000</v>
      </c>
      <c r="D41" s="25">
        <v>0</v>
      </c>
      <c r="E41" s="25">
        <v>5000</v>
      </c>
      <c r="F41" s="25">
        <v>0</v>
      </c>
      <c r="G41" s="25">
        <v>5000</v>
      </c>
      <c r="H41" s="25">
        <v>0</v>
      </c>
      <c r="I41" s="25">
        <v>5000</v>
      </c>
      <c r="J41" s="25">
        <v>0</v>
      </c>
      <c r="K41" s="25">
        <v>4998.4489999999996</v>
      </c>
      <c r="L41" s="25">
        <v>0</v>
      </c>
      <c r="M41" s="25">
        <v>0</v>
      </c>
      <c r="N41" s="25">
        <v>0</v>
      </c>
    </row>
    <row r="42" spans="1:14" s="27" customFormat="1" ht="43.5" customHeight="1">
      <c r="A42" s="23">
        <v>2</v>
      </c>
      <c r="B42" s="164" t="s">
        <v>268</v>
      </c>
      <c r="C42" s="25">
        <v>5446.1540000000005</v>
      </c>
      <c r="D42" s="25">
        <v>19553.846000000001</v>
      </c>
      <c r="E42" s="25">
        <v>5446.1540000000005</v>
      </c>
      <c r="F42" s="25">
        <v>19553.846000000001</v>
      </c>
      <c r="G42" s="25">
        <v>5446.1540000000005</v>
      </c>
      <c r="H42" s="25">
        <v>19553.846000000001</v>
      </c>
      <c r="I42" s="25">
        <v>5446.1540000000005</v>
      </c>
      <c r="J42" s="25">
        <v>0</v>
      </c>
      <c r="K42" s="25">
        <v>5446.1540000000005</v>
      </c>
      <c r="L42" s="25">
        <v>0</v>
      </c>
      <c r="M42" s="25">
        <v>0</v>
      </c>
      <c r="N42" s="25">
        <v>0</v>
      </c>
    </row>
    <row r="43" spans="1:14" s="27" customFormat="1" ht="48" customHeight="1">
      <c r="A43" s="23">
        <v>2</v>
      </c>
      <c r="B43" s="125" t="s">
        <v>269</v>
      </c>
      <c r="C43" s="25">
        <v>2000</v>
      </c>
      <c r="D43" s="25">
        <v>0</v>
      </c>
      <c r="E43" s="25">
        <v>2000</v>
      </c>
      <c r="F43" s="25">
        <v>0</v>
      </c>
      <c r="G43" s="25">
        <v>2000</v>
      </c>
      <c r="H43" s="25">
        <v>0</v>
      </c>
      <c r="I43" s="25">
        <v>2000</v>
      </c>
      <c r="J43" s="25">
        <v>0</v>
      </c>
      <c r="K43" s="25">
        <v>1504.538</v>
      </c>
      <c r="L43" s="25">
        <v>0</v>
      </c>
      <c r="M43" s="25">
        <v>0</v>
      </c>
      <c r="N43" s="25">
        <v>0</v>
      </c>
    </row>
    <row r="44" spans="1:14" s="27" customFormat="1" ht="45.75" customHeight="1">
      <c r="A44" s="23">
        <v>2</v>
      </c>
      <c r="B44" s="125" t="s">
        <v>811</v>
      </c>
      <c r="C44" s="25">
        <v>0</v>
      </c>
      <c r="D44" s="25">
        <v>20000</v>
      </c>
      <c r="E44" s="25">
        <v>0</v>
      </c>
      <c r="F44" s="25">
        <v>20000</v>
      </c>
      <c r="G44" s="25">
        <v>0</v>
      </c>
      <c r="H44" s="25">
        <v>20000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1:14" s="27" customFormat="1" ht="142.5" customHeight="1">
      <c r="A45" s="23">
        <v>2</v>
      </c>
      <c r="B45" s="50" t="s">
        <v>270</v>
      </c>
      <c r="C45" s="25">
        <v>2700</v>
      </c>
      <c r="D45" s="25">
        <v>0</v>
      </c>
      <c r="E45" s="25">
        <v>2700</v>
      </c>
      <c r="F45" s="25">
        <v>0</v>
      </c>
      <c r="G45" s="25">
        <v>2700</v>
      </c>
      <c r="H45" s="25">
        <v>0</v>
      </c>
      <c r="I45" s="25">
        <v>2700</v>
      </c>
      <c r="J45" s="25">
        <v>0</v>
      </c>
      <c r="K45" s="25">
        <v>2635.4690000000001</v>
      </c>
      <c r="L45" s="25">
        <v>0</v>
      </c>
      <c r="M45" s="25">
        <v>0</v>
      </c>
      <c r="N45" s="25">
        <v>0</v>
      </c>
    </row>
    <row r="46" spans="1:14" s="22" customFormat="1" ht="25.5" customHeight="1">
      <c r="A46" s="209">
        <v>3</v>
      </c>
      <c r="B46" s="187" t="s">
        <v>23</v>
      </c>
      <c r="C46" s="109">
        <f t="shared" ref="C46:L46" si="2">SUM(C48:C72)</f>
        <v>128057.808</v>
      </c>
      <c r="D46" s="128">
        <f t="shared" si="2"/>
        <v>64028.903999999995</v>
      </c>
      <c r="E46" s="109">
        <f t="shared" si="2"/>
        <v>128057.808</v>
      </c>
      <c r="F46" s="109">
        <f t="shared" si="2"/>
        <v>64028.903999999995</v>
      </c>
      <c r="G46" s="109">
        <f t="shared" si="2"/>
        <v>128057.808</v>
      </c>
      <c r="H46" s="109">
        <f t="shared" si="2"/>
        <v>64028.903999999995</v>
      </c>
      <c r="I46" s="109">
        <f t="shared" si="2"/>
        <v>128057.808</v>
      </c>
      <c r="J46" s="109">
        <f t="shared" si="2"/>
        <v>8385.0169999999998</v>
      </c>
      <c r="K46" s="109">
        <f t="shared" si="2"/>
        <v>117321.57799999999</v>
      </c>
      <c r="L46" s="109">
        <f t="shared" si="2"/>
        <v>3574.1850000000004</v>
      </c>
      <c r="M46" s="109">
        <f>SUM(M48:M59)</f>
        <v>0</v>
      </c>
      <c r="N46" s="109">
        <f>SUM(N48:N59)</f>
        <v>0</v>
      </c>
    </row>
    <row r="47" spans="1:14" s="28" customFormat="1" ht="43.5" customHeight="1">
      <c r="A47" s="209"/>
      <c r="B47" s="187"/>
      <c r="C47" s="104"/>
      <c r="D47" s="113" t="s">
        <v>629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s="31" customFormat="1" ht="45.75" customHeight="1">
      <c r="A48" s="29">
        <v>3</v>
      </c>
      <c r="B48" s="164" t="s">
        <v>24</v>
      </c>
      <c r="C48" s="30">
        <v>31005.396000000001</v>
      </c>
      <c r="D48" s="25">
        <v>0</v>
      </c>
      <c r="E48" s="25">
        <v>31005.396000000001</v>
      </c>
      <c r="F48" s="25">
        <v>0</v>
      </c>
      <c r="G48" s="25">
        <v>31005.396000000001</v>
      </c>
      <c r="H48" s="25">
        <v>0</v>
      </c>
      <c r="I48" s="25">
        <v>31005.396000000001</v>
      </c>
      <c r="J48" s="25">
        <v>0</v>
      </c>
      <c r="K48" s="25">
        <v>29642.148000000001</v>
      </c>
      <c r="L48" s="25">
        <v>0</v>
      </c>
      <c r="M48" s="25">
        <v>0</v>
      </c>
      <c r="N48" s="25">
        <v>0</v>
      </c>
    </row>
    <row r="49" spans="1:14" s="31" customFormat="1" ht="31.5">
      <c r="A49" s="29">
        <v>3</v>
      </c>
      <c r="B49" s="164" t="s">
        <v>920</v>
      </c>
      <c r="C49" s="30">
        <v>28260</v>
      </c>
      <c r="D49" s="25">
        <v>0</v>
      </c>
      <c r="E49" s="25">
        <v>28260</v>
      </c>
      <c r="F49" s="25">
        <v>0</v>
      </c>
      <c r="G49" s="25">
        <v>28260</v>
      </c>
      <c r="H49" s="25">
        <v>0</v>
      </c>
      <c r="I49" s="25">
        <v>28260</v>
      </c>
      <c r="J49" s="25">
        <v>0</v>
      </c>
      <c r="K49" s="25">
        <v>26880.643</v>
      </c>
      <c r="L49" s="25">
        <v>0</v>
      </c>
      <c r="M49" s="25">
        <v>0</v>
      </c>
      <c r="N49" s="25">
        <v>0</v>
      </c>
    </row>
    <row r="50" spans="1:14" s="31" customFormat="1" ht="31.5">
      <c r="A50" s="29">
        <v>3</v>
      </c>
      <c r="B50" s="164" t="s">
        <v>25</v>
      </c>
      <c r="C50" s="30">
        <v>13239.456</v>
      </c>
      <c r="D50" s="25">
        <v>0</v>
      </c>
      <c r="E50" s="25">
        <v>13239.456</v>
      </c>
      <c r="F50" s="25">
        <v>0</v>
      </c>
      <c r="G50" s="25">
        <v>13239.456</v>
      </c>
      <c r="H50" s="25">
        <v>0</v>
      </c>
      <c r="I50" s="25">
        <v>13239.456</v>
      </c>
      <c r="J50" s="25">
        <v>0</v>
      </c>
      <c r="K50" s="25">
        <v>13232.141</v>
      </c>
      <c r="L50" s="25">
        <v>0</v>
      </c>
      <c r="M50" s="25">
        <v>0</v>
      </c>
      <c r="N50" s="25">
        <v>0</v>
      </c>
    </row>
    <row r="51" spans="1:14" s="31" customFormat="1" ht="73.5" customHeight="1">
      <c r="A51" s="75">
        <v>3</v>
      </c>
      <c r="B51" s="135" t="s">
        <v>810</v>
      </c>
      <c r="C51" s="48">
        <v>4000</v>
      </c>
      <c r="D51" s="35">
        <v>4474.0230000000001</v>
      </c>
      <c r="E51" s="35">
        <v>4000</v>
      </c>
      <c r="F51" s="35">
        <v>4474.0230000000001</v>
      </c>
      <c r="G51" s="35">
        <v>4000</v>
      </c>
      <c r="H51" s="35">
        <v>4474.0230000000001</v>
      </c>
      <c r="I51" s="35">
        <v>4000</v>
      </c>
      <c r="J51" s="35">
        <v>191.613</v>
      </c>
      <c r="K51" s="35">
        <v>4000</v>
      </c>
      <c r="L51" s="35">
        <v>191.613</v>
      </c>
      <c r="M51" s="35">
        <v>0</v>
      </c>
      <c r="N51" s="35">
        <v>0</v>
      </c>
    </row>
    <row r="52" spans="1:14" s="31" customFormat="1" ht="31.5">
      <c r="A52" s="29">
        <v>3</v>
      </c>
      <c r="B52" s="179" t="s">
        <v>921</v>
      </c>
      <c r="C52" s="30">
        <v>1746</v>
      </c>
      <c r="D52" s="25">
        <v>1746.6179999999999</v>
      </c>
      <c r="E52" s="25">
        <v>1746</v>
      </c>
      <c r="F52" s="25">
        <v>1746.6179999999999</v>
      </c>
      <c r="G52" s="25">
        <v>1746</v>
      </c>
      <c r="H52" s="25">
        <v>1746.6179999999999</v>
      </c>
      <c r="I52" s="25">
        <v>1746</v>
      </c>
      <c r="J52" s="25">
        <v>0</v>
      </c>
      <c r="K52" s="25">
        <v>1746</v>
      </c>
      <c r="L52" s="25">
        <v>0</v>
      </c>
      <c r="M52" s="25">
        <v>0</v>
      </c>
      <c r="N52" s="25">
        <v>0</v>
      </c>
    </row>
    <row r="53" spans="1:14" s="31" customFormat="1" ht="78.75">
      <c r="A53" s="74">
        <v>3</v>
      </c>
      <c r="B53" s="49" t="s">
        <v>26</v>
      </c>
      <c r="C53" s="47">
        <v>3000</v>
      </c>
      <c r="D53" s="33">
        <v>3662.5039999999999</v>
      </c>
      <c r="E53" s="33">
        <v>3000</v>
      </c>
      <c r="F53" s="33">
        <v>3662.5039999999999</v>
      </c>
      <c r="G53" s="33">
        <v>3000</v>
      </c>
      <c r="H53" s="33">
        <v>3662.5039999999999</v>
      </c>
      <c r="I53" s="33">
        <v>3000</v>
      </c>
      <c r="J53" s="33">
        <v>0</v>
      </c>
      <c r="K53" s="33">
        <v>2946.91</v>
      </c>
      <c r="L53" s="33">
        <v>0</v>
      </c>
      <c r="M53" s="33">
        <v>0</v>
      </c>
      <c r="N53" s="33">
        <v>0</v>
      </c>
    </row>
    <row r="54" spans="1:14" s="31" customFormat="1" ht="31.5">
      <c r="A54" s="29">
        <v>3</v>
      </c>
      <c r="B54" s="72" t="s">
        <v>27</v>
      </c>
      <c r="C54" s="30">
        <v>1853.45</v>
      </c>
      <c r="D54" s="25">
        <v>3316.3330000000001</v>
      </c>
      <c r="E54" s="25">
        <v>1853.45</v>
      </c>
      <c r="F54" s="25">
        <v>3316.3330000000001</v>
      </c>
      <c r="G54" s="25">
        <v>1853.45</v>
      </c>
      <c r="H54" s="25">
        <v>3316.3330000000001</v>
      </c>
      <c r="I54" s="25">
        <v>1853.45</v>
      </c>
      <c r="J54" s="25">
        <v>0</v>
      </c>
      <c r="K54" s="25">
        <v>1836.9780000000001</v>
      </c>
      <c r="L54" s="25">
        <v>0</v>
      </c>
      <c r="M54" s="25">
        <v>0</v>
      </c>
      <c r="N54" s="25">
        <v>0</v>
      </c>
    </row>
    <row r="55" spans="1:14" s="31" customFormat="1" ht="63">
      <c r="A55" s="75">
        <v>3</v>
      </c>
      <c r="B55" s="51" t="s">
        <v>28</v>
      </c>
      <c r="C55" s="48">
        <v>2000</v>
      </c>
      <c r="D55" s="35">
        <v>1976.7570000000001</v>
      </c>
      <c r="E55" s="35">
        <v>2000</v>
      </c>
      <c r="F55" s="35">
        <v>1976.7570000000001</v>
      </c>
      <c r="G55" s="35">
        <v>2000</v>
      </c>
      <c r="H55" s="35">
        <v>1976.7570000000001</v>
      </c>
      <c r="I55" s="35">
        <v>2000</v>
      </c>
      <c r="J55" s="35">
        <v>0</v>
      </c>
      <c r="K55" s="35">
        <v>2000</v>
      </c>
      <c r="L55" s="35">
        <v>0</v>
      </c>
      <c r="M55" s="35">
        <v>0</v>
      </c>
      <c r="N55" s="35">
        <v>0</v>
      </c>
    </row>
    <row r="56" spans="1:14" s="31" customFormat="1" ht="81" customHeight="1">
      <c r="A56" s="29">
        <v>3</v>
      </c>
      <c r="B56" s="24" t="s">
        <v>630</v>
      </c>
      <c r="C56" s="30">
        <v>1146.55</v>
      </c>
      <c r="D56" s="25">
        <v>1914.9839999999999</v>
      </c>
      <c r="E56" s="25">
        <v>1146.55</v>
      </c>
      <c r="F56" s="25">
        <v>1914.9839999999999</v>
      </c>
      <c r="G56" s="25">
        <v>1146.55</v>
      </c>
      <c r="H56" s="25">
        <v>1914.9839999999999</v>
      </c>
      <c r="I56" s="25">
        <v>1146.55</v>
      </c>
      <c r="J56" s="25">
        <v>1914.9839999999999</v>
      </c>
      <c r="K56" s="25">
        <v>1146.55</v>
      </c>
      <c r="L56" s="25">
        <v>647.49800000000005</v>
      </c>
      <c r="M56" s="25">
        <v>0</v>
      </c>
      <c r="N56" s="25">
        <v>0</v>
      </c>
    </row>
    <row r="57" spans="1:14" s="31" customFormat="1" ht="59.25" customHeight="1">
      <c r="A57" s="29">
        <v>3</v>
      </c>
      <c r="B57" s="24" t="s">
        <v>29</v>
      </c>
      <c r="C57" s="30">
        <v>3465</v>
      </c>
      <c r="D57" s="25">
        <v>3465</v>
      </c>
      <c r="E57" s="25">
        <v>3465</v>
      </c>
      <c r="F57" s="25">
        <v>3465</v>
      </c>
      <c r="G57" s="25">
        <v>3465</v>
      </c>
      <c r="H57" s="25">
        <v>3465</v>
      </c>
      <c r="I57" s="25">
        <v>3465</v>
      </c>
      <c r="J57" s="25">
        <v>0</v>
      </c>
      <c r="K57" s="25">
        <v>3465</v>
      </c>
      <c r="L57" s="25">
        <v>0</v>
      </c>
      <c r="M57" s="25">
        <v>0</v>
      </c>
      <c r="N57" s="25">
        <v>0</v>
      </c>
    </row>
    <row r="58" spans="1:14" s="31" customFormat="1" ht="47.25">
      <c r="A58" s="29">
        <v>3</v>
      </c>
      <c r="B58" s="49" t="s">
        <v>30</v>
      </c>
      <c r="C58" s="30">
        <v>1445</v>
      </c>
      <c r="D58" s="25">
        <v>1445</v>
      </c>
      <c r="E58" s="25">
        <v>1445</v>
      </c>
      <c r="F58" s="25">
        <v>1445</v>
      </c>
      <c r="G58" s="25">
        <v>1445</v>
      </c>
      <c r="H58" s="25">
        <v>1445</v>
      </c>
      <c r="I58" s="25">
        <v>1445</v>
      </c>
      <c r="J58" s="25">
        <v>0</v>
      </c>
      <c r="K58" s="25">
        <v>1444.999</v>
      </c>
      <c r="L58" s="25">
        <v>0</v>
      </c>
      <c r="M58" s="25">
        <v>0</v>
      </c>
      <c r="N58" s="25">
        <v>0</v>
      </c>
    </row>
    <row r="59" spans="1:14" s="31" customFormat="1" ht="78.75">
      <c r="A59" s="29">
        <v>3</v>
      </c>
      <c r="B59" s="50" t="s">
        <v>31</v>
      </c>
      <c r="C59" s="30">
        <v>1800</v>
      </c>
      <c r="D59" s="25">
        <v>1800</v>
      </c>
      <c r="E59" s="25">
        <v>1800</v>
      </c>
      <c r="F59" s="25">
        <v>1800</v>
      </c>
      <c r="G59" s="25">
        <v>1800</v>
      </c>
      <c r="H59" s="25">
        <v>1800</v>
      </c>
      <c r="I59" s="25">
        <v>1800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s="77" customFormat="1" ht="66" customHeight="1">
      <c r="A60" s="29">
        <v>3</v>
      </c>
      <c r="B60" s="119" t="s">
        <v>271</v>
      </c>
      <c r="C60" s="30">
        <v>2250</v>
      </c>
      <c r="D60" s="25">
        <v>1815.2650000000001</v>
      </c>
      <c r="E60" s="25">
        <v>2250</v>
      </c>
      <c r="F60" s="25">
        <v>1815.2650000000001</v>
      </c>
      <c r="G60" s="25">
        <v>2250</v>
      </c>
      <c r="H60" s="25">
        <v>1815.2650000000001</v>
      </c>
      <c r="I60" s="25">
        <v>2250</v>
      </c>
      <c r="J60" s="25">
        <v>0</v>
      </c>
      <c r="K60" s="25">
        <v>2250</v>
      </c>
      <c r="L60" s="25">
        <v>0</v>
      </c>
      <c r="M60" s="25">
        <v>0</v>
      </c>
      <c r="N60" s="25">
        <v>0</v>
      </c>
    </row>
    <row r="61" spans="1:14" s="77" customFormat="1" ht="69" customHeight="1">
      <c r="A61" s="29">
        <v>3</v>
      </c>
      <c r="B61" s="151" t="s">
        <v>272</v>
      </c>
      <c r="C61" s="30">
        <v>3600</v>
      </c>
      <c r="D61" s="25">
        <v>2800</v>
      </c>
      <c r="E61" s="25">
        <v>3600</v>
      </c>
      <c r="F61" s="25">
        <v>2800</v>
      </c>
      <c r="G61" s="25">
        <v>3600</v>
      </c>
      <c r="H61" s="25">
        <v>2800</v>
      </c>
      <c r="I61" s="25">
        <v>3600</v>
      </c>
      <c r="J61" s="25">
        <v>0</v>
      </c>
      <c r="K61" s="25">
        <v>3600</v>
      </c>
      <c r="L61" s="25">
        <v>0</v>
      </c>
      <c r="M61" s="25">
        <v>0</v>
      </c>
      <c r="N61" s="25">
        <v>0</v>
      </c>
    </row>
    <row r="62" spans="1:14" s="77" customFormat="1" ht="93" customHeight="1">
      <c r="A62" s="29">
        <v>3</v>
      </c>
      <c r="B62" s="151" t="s">
        <v>273</v>
      </c>
      <c r="C62" s="30">
        <v>4500</v>
      </c>
      <c r="D62" s="25">
        <v>3500</v>
      </c>
      <c r="E62" s="25">
        <v>4500</v>
      </c>
      <c r="F62" s="25">
        <v>3500</v>
      </c>
      <c r="G62" s="25">
        <v>4500</v>
      </c>
      <c r="H62" s="25">
        <v>3500</v>
      </c>
      <c r="I62" s="25">
        <v>4500</v>
      </c>
      <c r="J62" s="25">
        <v>0</v>
      </c>
      <c r="K62" s="25">
        <v>4499.9799999999996</v>
      </c>
      <c r="L62" s="25">
        <v>0</v>
      </c>
      <c r="M62" s="25">
        <v>0</v>
      </c>
      <c r="N62" s="25">
        <v>0</v>
      </c>
    </row>
    <row r="63" spans="1:14" s="77" customFormat="1" ht="81" customHeight="1">
      <c r="A63" s="29">
        <v>3</v>
      </c>
      <c r="B63" s="119" t="s">
        <v>274</v>
      </c>
      <c r="C63" s="30">
        <v>4000</v>
      </c>
      <c r="D63" s="25">
        <v>3300</v>
      </c>
      <c r="E63" s="25">
        <v>4000</v>
      </c>
      <c r="F63" s="25">
        <v>3300</v>
      </c>
      <c r="G63" s="25">
        <v>4000</v>
      </c>
      <c r="H63" s="25">
        <v>3300</v>
      </c>
      <c r="I63" s="25">
        <v>4000</v>
      </c>
      <c r="J63" s="25">
        <v>0</v>
      </c>
      <c r="K63" s="25">
        <v>3819.4870000000001</v>
      </c>
      <c r="L63" s="25">
        <v>0</v>
      </c>
      <c r="M63" s="25">
        <v>0</v>
      </c>
      <c r="N63" s="25">
        <v>0</v>
      </c>
    </row>
    <row r="64" spans="1:14" s="77" customFormat="1" ht="66" customHeight="1">
      <c r="A64" s="29">
        <v>3</v>
      </c>
      <c r="B64" s="125" t="s">
        <v>275</v>
      </c>
      <c r="C64" s="30">
        <v>2892.9560000000001</v>
      </c>
      <c r="D64" s="25">
        <v>7210</v>
      </c>
      <c r="E64" s="25">
        <v>2892.9560000000001</v>
      </c>
      <c r="F64" s="25">
        <v>7210</v>
      </c>
      <c r="G64" s="25">
        <v>2892.9560000000001</v>
      </c>
      <c r="H64" s="25">
        <v>7210</v>
      </c>
      <c r="I64" s="25">
        <v>2892.9560000000001</v>
      </c>
      <c r="J64" s="25">
        <v>0</v>
      </c>
      <c r="K64" s="25">
        <v>2753.364</v>
      </c>
      <c r="L64" s="25">
        <v>0</v>
      </c>
      <c r="M64" s="25">
        <v>0</v>
      </c>
      <c r="N64" s="25">
        <v>0</v>
      </c>
    </row>
    <row r="65" spans="1:44" s="77" customFormat="1" ht="30" customHeight="1">
      <c r="A65" s="29">
        <v>3</v>
      </c>
      <c r="B65" s="76" t="s">
        <v>276</v>
      </c>
      <c r="C65" s="30">
        <v>3600</v>
      </c>
      <c r="D65" s="25">
        <v>2910</v>
      </c>
      <c r="E65" s="25">
        <v>3600</v>
      </c>
      <c r="F65" s="25">
        <v>2910</v>
      </c>
      <c r="G65" s="25">
        <v>3600</v>
      </c>
      <c r="H65" s="25">
        <v>2910</v>
      </c>
      <c r="I65" s="25">
        <v>3600</v>
      </c>
      <c r="J65" s="25">
        <v>0</v>
      </c>
      <c r="K65" s="25">
        <v>1197.0219999999999</v>
      </c>
      <c r="L65" s="25">
        <v>0</v>
      </c>
      <c r="M65" s="25">
        <v>0</v>
      </c>
      <c r="N65" s="25">
        <v>0</v>
      </c>
    </row>
    <row r="66" spans="1:44" s="77" customFormat="1" ht="29.25" customHeight="1">
      <c r="A66" s="29">
        <v>3</v>
      </c>
      <c r="B66" s="76" t="s">
        <v>277</v>
      </c>
      <c r="C66" s="30">
        <v>3600</v>
      </c>
      <c r="D66" s="25">
        <v>2910</v>
      </c>
      <c r="E66" s="25">
        <v>3600</v>
      </c>
      <c r="F66" s="25">
        <v>2910</v>
      </c>
      <c r="G66" s="25">
        <v>3600</v>
      </c>
      <c r="H66" s="25">
        <v>2910</v>
      </c>
      <c r="I66" s="25">
        <v>3600</v>
      </c>
      <c r="J66" s="25">
        <v>0</v>
      </c>
      <c r="K66" s="25">
        <v>3600</v>
      </c>
      <c r="L66" s="25">
        <v>0</v>
      </c>
      <c r="M66" s="25">
        <v>0</v>
      </c>
      <c r="N66" s="25">
        <v>0</v>
      </c>
    </row>
    <row r="67" spans="1:44" s="77" customFormat="1" ht="44.25" customHeight="1">
      <c r="A67" s="29">
        <v>3</v>
      </c>
      <c r="B67" s="76" t="s">
        <v>278</v>
      </c>
      <c r="C67" s="30">
        <v>3000</v>
      </c>
      <c r="D67" s="25">
        <v>2600</v>
      </c>
      <c r="E67" s="25">
        <v>3000</v>
      </c>
      <c r="F67" s="25">
        <v>2600</v>
      </c>
      <c r="G67" s="25">
        <v>3000</v>
      </c>
      <c r="H67" s="25">
        <v>2600</v>
      </c>
      <c r="I67" s="25">
        <v>3000</v>
      </c>
      <c r="J67" s="25">
        <v>0</v>
      </c>
      <c r="K67" s="25">
        <v>31.745000000000001</v>
      </c>
      <c r="L67" s="25">
        <v>0</v>
      </c>
      <c r="M67" s="25">
        <v>0</v>
      </c>
      <c r="N67" s="25">
        <v>0</v>
      </c>
    </row>
    <row r="68" spans="1:44" s="77" customFormat="1" ht="29.25" customHeight="1">
      <c r="A68" s="29">
        <v>3</v>
      </c>
      <c r="B68" s="76" t="s">
        <v>279</v>
      </c>
      <c r="C68" s="30">
        <v>3254</v>
      </c>
      <c r="D68" s="25">
        <v>4640</v>
      </c>
      <c r="E68" s="25">
        <v>3254</v>
      </c>
      <c r="F68" s="25">
        <v>4640</v>
      </c>
      <c r="G68" s="25">
        <v>3254</v>
      </c>
      <c r="H68" s="25">
        <v>4640</v>
      </c>
      <c r="I68" s="25">
        <v>3254</v>
      </c>
      <c r="J68" s="25">
        <v>0</v>
      </c>
      <c r="K68" s="25">
        <v>2983.0659999999998</v>
      </c>
      <c r="L68" s="25">
        <v>0</v>
      </c>
      <c r="M68" s="25">
        <v>0</v>
      </c>
      <c r="N68" s="25">
        <v>0</v>
      </c>
    </row>
    <row r="69" spans="1:44" s="77" customFormat="1" ht="30.75" customHeight="1">
      <c r="A69" s="29">
        <v>3</v>
      </c>
      <c r="B69" s="76" t="s">
        <v>280</v>
      </c>
      <c r="C69" s="30">
        <v>1800</v>
      </c>
      <c r="D69" s="25">
        <v>1454</v>
      </c>
      <c r="E69" s="25">
        <v>1800</v>
      </c>
      <c r="F69" s="25">
        <v>1454</v>
      </c>
      <c r="G69" s="25">
        <v>1800</v>
      </c>
      <c r="H69" s="25">
        <v>1454</v>
      </c>
      <c r="I69" s="25">
        <v>1800</v>
      </c>
      <c r="J69" s="25">
        <v>0</v>
      </c>
      <c r="K69" s="25">
        <v>1645.5450000000001</v>
      </c>
      <c r="L69" s="25">
        <v>0</v>
      </c>
      <c r="M69" s="25">
        <v>0</v>
      </c>
      <c r="N69" s="25">
        <v>0</v>
      </c>
    </row>
    <row r="70" spans="1:44" s="77" customFormat="1" ht="66" customHeight="1">
      <c r="A70" s="29">
        <v>3</v>
      </c>
      <c r="B70" s="151" t="s">
        <v>281</v>
      </c>
      <c r="C70" s="30">
        <v>1000</v>
      </c>
      <c r="D70" s="25">
        <v>810</v>
      </c>
      <c r="E70" s="25">
        <v>1000</v>
      </c>
      <c r="F70" s="25">
        <v>810</v>
      </c>
      <c r="G70" s="25">
        <v>1000</v>
      </c>
      <c r="H70" s="25">
        <v>810</v>
      </c>
      <c r="I70" s="25">
        <v>1000</v>
      </c>
      <c r="J70" s="25">
        <v>0</v>
      </c>
      <c r="K70" s="25">
        <v>1000</v>
      </c>
      <c r="L70" s="25">
        <v>0</v>
      </c>
      <c r="M70" s="25">
        <v>0</v>
      </c>
      <c r="N70" s="25">
        <v>0</v>
      </c>
    </row>
    <row r="71" spans="1:44" s="77" customFormat="1" ht="60" customHeight="1">
      <c r="A71" s="29">
        <v>3</v>
      </c>
      <c r="B71" s="76" t="s">
        <v>813</v>
      </c>
      <c r="C71" s="25">
        <v>1600</v>
      </c>
      <c r="D71" s="25">
        <v>1790.5070000000001</v>
      </c>
      <c r="E71" s="25">
        <v>1600</v>
      </c>
      <c r="F71" s="25">
        <v>1790.5070000000001</v>
      </c>
      <c r="G71" s="25">
        <v>1600</v>
      </c>
      <c r="H71" s="25">
        <v>1790.5070000000001</v>
      </c>
      <c r="I71" s="25">
        <v>1600</v>
      </c>
      <c r="J71" s="25">
        <v>1790.5070000000001</v>
      </c>
      <c r="K71" s="25">
        <v>1600</v>
      </c>
      <c r="L71" s="25">
        <v>1790.5070000000001</v>
      </c>
      <c r="M71" s="25">
        <v>0</v>
      </c>
      <c r="N71" s="25">
        <v>0</v>
      </c>
    </row>
    <row r="72" spans="1:44" s="77" customFormat="1" ht="66" customHeight="1">
      <c r="A72" s="29">
        <v>3</v>
      </c>
      <c r="B72" s="125" t="s">
        <v>631</v>
      </c>
      <c r="C72" s="25">
        <v>0</v>
      </c>
      <c r="D72" s="25">
        <v>4487.9129999999996</v>
      </c>
      <c r="E72" s="25">
        <v>0</v>
      </c>
      <c r="F72" s="25">
        <v>4487.9129999999996</v>
      </c>
      <c r="G72" s="25">
        <v>0</v>
      </c>
      <c r="H72" s="25">
        <v>4487.9129999999996</v>
      </c>
      <c r="I72" s="25">
        <v>0</v>
      </c>
      <c r="J72" s="25">
        <v>4487.9129999999996</v>
      </c>
      <c r="K72" s="25">
        <v>0</v>
      </c>
      <c r="L72" s="25">
        <v>944.56700000000001</v>
      </c>
      <c r="M72" s="25">
        <v>0</v>
      </c>
      <c r="N72" s="25">
        <v>0</v>
      </c>
    </row>
    <row r="73" spans="1:44" s="28" customFormat="1">
      <c r="A73" s="209">
        <v>4</v>
      </c>
      <c r="B73" s="187" t="s">
        <v>32</v>
      </c>
      <c r="C73" s="103">
        <f t="shared" ref="C73:L73" si="3">SUM(C75:C89)</f>
        <v>244106.85700000002</v>
      </c>
      <c r="D73" s="103">
        <f t="shared" si="3"/>
        <v>122053.429</v>
      </c>
      <c r="E73" s="103">
        <f t="shared" si="3"/>
        <v>244106.85700000002</v>
      </c>
      <c r="F73" s="103">
        <f t="shared" si="3"/>
        <v>122053.429</v>
      </c>
      <c r="G73" s="103">
        <f t="shared" si="3"/>
        <v>244106.85700000002</v>
      </c>
      <c r="H73" s="103">
        <f t="shared" si="3"/>
        <v>122053.429</v>
      </c>
      <c r="I73" s="103">
        <f>SUM(I75:I89)</f>
        <v>244106.85700000002</v>
      </c>
      <c r="J73" s="103">
        <f t="shared" si="3"/>
        <v>20255.993999999999</v>
      </c>
      <c r="K73" s="103">
        <f t="shared" si="3"/>
        <v>227454.11499999999</v>
      </c>
      <c r="L73" s="103">
        <f t="shared" si="3"/>
        <v>20255.993999999999</v>
      </c>
      <c r="M73" s="103">
        <f>SUM(M75:M85)</f>
        <v>0</v>
      </c>
      <c r="N73" s="103">
        <f>SUM(N75:N85)</f>
        <v>0</v>
      </c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</row>
    <row r="74" spans="1:44" s="28" customFormat="1" ht="60.75" customHeight="1">
      <c r="A74" s="209"/>
      <c r="B74" s="188"/>
      <c r="C74" s="104"/>
      <c r="D74" s="113" t="s">
        <v>632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</row>
    <row r="75" spans="1:44" s="28" customFormat="1" ht="92.25" customHeight="1">
      <c r="A75" s="23">
        <v>4</v>
      </c>
      <c r="B75" s="133" t="s">
        <v>633</v>
      </c>
      <c r="C75" s="30">
        <v>8000</v>
      </c>
      <c r="D75" s="30">
        <v>21312.737000000001</v>
      </c>
      <c r="E75" s="25">
        <v>8000</v>
      </c>
      <c r="F75" s="25">
        <v>21312.737000000001</v>
      </c>
      <c r="G75" s="25">
        <v>8000</v>
      </c>
      <c r="H75" s="25">
        <v>21312.737000000001</v>
      </c>
      <c r="I75" s="25">
        <v>8000</v>
      </c>
      <c r="J75" s="25">
        <v>13377.856</v>
      </c>
      <c r="K75" s="25">
        <v>7939.9189999999999</v>
      </c>
      <c r="L75" s="25">
        <v>13377.856</v>
      </c>
      <c r="M75" s="25">
        <v>0</v>
      </c>
      <c r="N75" s="25">
        <v>0</v>
      </c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</row>
    <row r="76" spans="1:44" s="28" customFormat="1" ht="63">
      <c r="A76" s="23">
        <v>4</v>
      </c>
      <c r="B76" s="133" t="s">
        <v>33</v>
      </c>
      <c r="C76" s="30">
        <v>65495.56</v>
      </c>
      <c r="D76" s="30">
        <v>0</v>
      </c>
      <c r="E76" s="25">
        <v>65495.56</v>
      </c>
      <c r="F76" s="25">
        <v>0</v>
      </c>
      <c r="G76" s="25">
        <v>65495.56</v>
      </c>
      <c r="H76" s="25">
        <v>0</v>
      </c>
      <c r="I76" s="25">
        <v>65495.56</v>
      </c>
      <c r="J76" s="25">
        <v>0</v>
      </c>
      <c r="K76" s="25">
        <v>65495.56</v>
      </c>
      <c r="L76" s="25">
        <v>0</v>
      </c>
      <c r="M76" s="25">
        <v>0</v>
      </c>
      <c r="N76" s="25">
        <v>0</v>
      </c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</row>
    <row r="77" spans="1:44" s="28" customFormat="1" ht="96.75" customHeight="1">
      <c r="A77" s="34">
        <v>4</v>
      </c>
      <c r="B77" s="51" t="s">
        <v>582</v>
      </c>
      <c r="C77" s="48">
        <v>21635.751</v>
      </c>
      <c r="D77" s="48">
        <v>0</v>
      </c>
      <c r="E77" s="35">
        <v>21635.751</v>
      </c>
      <c r="F77" s="35">
        <v>0</v>
      </c>
      <c r="G77" s="35">
        <v>21635.751</v>
      </c>
      <c r="H77" s="35">
        <v>0</v>
      </c>
      <c r="I77" s="35">
        <v>21635.751</v>
      </c>
      <c r="J77" s="35">
        <v>0</v>
      </c>
      <c r="K77" s="35">
        <v>21635.498</v>
      </c>
      <c r="L77" s="35">
        <v>0</v>
      </c>
      <c r="M77" s="35">
        <v>0</v>
      </c>
      <c r="N77" s="35">
        <v>0</v>
      </c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</row>
    <row r="78" spans="1:44" s="28" customFormat="1" ht="63">
      <c r="A78" s="23">
        <v>4</v>
      </c>
      <c r="B78" s="24" t="s">
        <v>34</v>
      </c>
      <c r="C78" s="30">
        <v>12300</v>
      </c>
      <c r="D78" s="30">
        <v>0</v>
      </c>
      <c r="E78" s="25">
        <v>12300</v>
      </c>
      <c r="F78" s="25">
        <v>0</v>
      </c>
      <c r="G78" s="25">
        <v>12300</v>
      </c>
      <c r="H78" s="25">
        <v>0</v>
      </c>
      <c r="I78" s="25">
        <v>12300</v>
      </c>
      <c r="J78" s="25">
        <v>0</v>
      </c>
      <c r="K78" s="25">
        <v>12230.198</v>
      </c>
      <c r="L78" s="25">
        <v>0</v>
      </c>
      <c r="M78" s="25">
        <v>0</v>
      </c>
      <c r="N78" s="25">
        <v>0</v>
      </c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</row>
    <row r="79" spans="1:44" s="28" customFormat="1" ht="112.5" customHeight="1">
      <c r="A79" s="23">
        <v>4</v>
      </c>
      <c r="B79" s="24" t="s">
        <v>35</v>
      </c>
      <c r="C79" s="30">
        <v>12007.386</v>
      </c>
      <c r="D79" s="30">
        <v>0</v>
      </c>
      <c r="E79" s="25">
        <v>12007.386</v>
      </c>
      <c r="F79" s="25">
        <v>0</v>
      </c>
      <c r="G79" s="25">
        <v>12007.386</v>
      </c>
      <c r="H79" s="25">
        <v>0</v>
      </c>
      <c r="I79" s="25">
        <v>12007.386</v>
      </c>
      <c r="J79" s="25">
        <v>0</v>
      </c>
      <c r="K79" s="25">
        <v>4925.18</v>
      </c>
      <c r="L79" s="25">
        <v>0</v>
      </c>
      <c r="M79" s="25">
        <v>0</v>
      </c>
      <c r="N79" s="25">
        <v>0</v>
      </c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</row>
    <row r="80" spans="1:44" s="28" customFormat="1" ht="31.5">
      <c r="A80" s="23">
        <v>4</v>
      </c>
      <c r="B80" s="137" t="s">
        <v>36</v>
      </c>
      <c r="C80" s="30">
        <v>50064.63</v>
      </c>
      <c r="D80" s="30">
        <v>0</v>
      </c>
      <c r="E80" s="25">
        <v>50064.63</v>
      </c>
      <c r="F80" s="25">
        <v>0</v>
      </c>
      <c r="G80" s="25">
        <v>50064.63</v>
      </c>
      <c r="H80" s="25">
        <v>0</v>
      </c>
      <c r="I80" s="25">
        <v>50064.63</v>
      </c>
      <c r="J80" s="25">
        <v>0</v>
      </c>
      <c r="K80" s="25">
        <v>42264.786</v>
      </c>
      <c r="L80" s="25">
        <v>0</v>
      </c>
      <c r="M80" s="25">
        <v>0</v>
      </c>
      <c r="N80" s="25">
        <v>0</v>
      </c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</row>
    <row r="81" spans="1:44" s="28" customFormat="1" ht="31.5">
      <c r="A81" s="23">
        <v>4</v>
      </c>
      <c r="B81" s="24" t="s">
        <v>583</v>
      </c>
      <c r="C81" s="30">
        <v>44329.146000000001</v>
      </c>
      <c r="D81" s="30">
        <v>0</v>
      </c>
      <c r="E81" s="25">
        <v>44329.146000000001</v>
      </c>
      <c r="F81" s="25">
        <v>0</v>
      </c>
      <c r="G81" s="25">
        <v>44329.146000000001</v>
      </c>
      <c r="H81" s="25">
        <v>0</v>
      </c>
      <c r="I81" s="25">
        <v>44329.146000000001</v>
      </c>
      <c r="J81" s="25">
        <v>0</v>
      </c>
      <c r="K81" s="25">
        <v>44249.192000000003</v>
      </c>
      <c r="L81" s="25">
        <v>0</v>
      </c>
      <c r="M81" s="25">
        <v>0</v>
      </c>
      <c r="N81" s="25">
        <v>0</v>
      </c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</row>
    <row r="82" spans="1:44" s="28" customFormat="1" ht="92.25" customHeight="1">
      <c r="A82" s="23">
        <v>4</v>
      </c>
      <c r="B82" s="137" t="s">
        <v>634</v>
      </c>
      <c r="C82" s="30">
        <v>0</v>
      </c>
      <c r="D82" s="30">
        <v>7391.3890000000001</v>
      </c>
      <c r="E82" s="25">
        <v>0</v>
      </c>
      <c r="F82" s="25">
        <v>7391.3890000000001</v>
      </c>
      <c r="G82" s="25">
        <v>0</v>
      </c>
      <c r="H82" s="25">
        <v>7391.3890000000001</v>
      </c>
      <c r="I82" s="25">
        <v>0</v>
      </c>
      <c r="J82" s="25">
        <v>6878.1379999999999</v>
      </c>
      <c r="K82" s="25">
        <v>0</v>
      </c>
      <c r="L82" s="25">
        <v>6878.1379999999999</v>
      </c>
      <c r="M82" s="25">
        <v>0</v>
      </c>
      <c r="N82" s="25">
        <v>0</v>
      </c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</row>
    <row r="83" spans="1:44" s="28" customFormat="1" ht="63" customHeight="1">
      <c r="A83" s="23">
        <v>4</v>
      </c>
      <c r="B83" s="24" t="s">
        <v>584</v>
      </c>
      <c r="C83" s="30">
        <v>0</v>
      </c>
      <c r="D83" s="30">
        <v>12374.13</v>
      </c>
      <c r="E83" s="25">
        <v>0</v>
      </c>
      <c r="F83" s="25">
        <v>12374.13</v>
      </c>
      <c r="G83" s="25">
        <v>0</v>
      </c>
      <c r="H83" s="25">
        <v>12374.13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</row>
    <row r="84" spans="1:44" s="28" customFormat="1" ht="63">
      <c r="A84" s="23">
        <v>4</v>
      </c>
      <c r="B84" s="24" t="s">
        <v>37</v>
      </c>
      <c r="C84" s="30">
        <v>0</v>
      </c>
      <c r="D84" s="30">
        <v>7883.1</v>
      </c>
      <c r="E84" s="25">
        <v>0</v>
      </c>
      <c r="F84" s="25">
        <v>7883.1</v>
      </c>
      <c r="G84" s="25">
        <v>0</v>
      </c>
      <c r="H84" s="25">
        <v>7883.1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</row>
    <row r="85" spans="1:44" s="28" customFormat="1" ht="63">
      <c r="A85" s="23">
        <v>4</v>
      </c>
      <c r="B85" s="136" t="s">
        <v>38</v>
      </c>
      <c r="C85" s="30">
        <v>0</v>
      </c>
      <c r="D85" s="30">
        <v>10289.379999999999</v>
      </c>
      <c r="E85" s="25">
        <v>0</v>
      </c>
      <c r="F85" s="25">
        <v>10289.379999999999</v>
      </c>
      <c r="G85" s="25">
        <v>0</v>
      </c>
      <c r="H85" s="25">
        <v>10289.379999999999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</row>
    <row r="86" spans="1:44" s="28" customFormat="1" ht="63.75" customHeight="1">
      <c r="A86" s="23">
        <v>4</v>
      </c>
      <c r="B86" s="119" t="s">
        <v>282</v>
      </c>
      <c r="C86" s="30">
        <v>0</v>
      </c>
      <c r="D86" s="30">
        <v>2000</v>
      </c>
      <c r="E86" s="25">
        <v>0</v>
      </c>
      <c r="F86" s="25">
        <v>2000</v>
      </c>
      <c r="G86" s="25">
        <v>0</v>
      </c>
      <c r="H86" s="25">
        <v>2000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</row>
    <row r="87" spans="1:44" s="28" customFormat="1" ht="35.25" customHeight="1">
      <c r="A87" s="23">
        <v>4</v>
      </c>
      <c r="B87" s="151" t="s">
        <v>283</v>
      </c>
      <c r="C87" s="30"/>
      <c r="D87" s="30">
        <v>52802.692999999999</v>
      </c>
      <c r="E87" s="25"/>
      <c r="F87" s="25">
        <v>52802.692999999999</v>
      </c>
      <c r="G87" s="25">
        <v>0</v>
      </c>
      <c r="H87" s="25">
        <v>52802.692999999999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</row>
    <row r="88" spans="1:44" s="28" customFormat="1" ht="47.25" customHeight="1">
      <c r="A88" s="23">
        <v>4</v>
      </c>
      <c r="B88" s="76" t="s">
        <v>284</v>
      </c>
      <c r="C88" s="30">
        <v>12018.39</v>
      </c>
      <c r="D88" s="30">
        <v>6000</v>
      </c>
      <c r="E88" s="25">
        <v>12018.39</v>
      </c>
      <c r="F88" s="25">
        <v>6000</v>
      </c>
      <c r="G88" s="25">
        <v>12018.39</v>
      </c>
      <c r="H88" s="25">
        <v>6000</v>
      </c>
      <c r="I88" s="25">
        <v>12018.39</v>
      </c>
      <c r="J88" s="25">
        <v>0</v>
      </c>
      <c r="K88" s="25">
        <v>12018.39</v>
      </c>
      <c r="L88" s="25">
        <v>0</v>
      </c>
      <c r="M88" s="25">
        <v>0</v>
      </c>
      <c r="N88" s="25">
        <v>0</v>
      </c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</row>
    <row r="89" spans="1:44" s="28" customFormat="1" ht="79.5" customHeight="1">
      <c r="A89" s="23">
        <v>4</v>
      </c>
      <c r="B89" s="76" t="s">
        <v>285</v>
      </c>
      <c r="C89" s="30">
        <v>18255.993999999999</v>
      </c>
      <c r="D89" s="30">
        <v>2000</v>
      </c>
      <c r="E89" s="25">
        <v>18255.993999999999</v>
      </c>
      <c r="F89" s="25">
        <v>2000</v>
      </c>
      <c r="G89" s="25">
        <v>18255.993999999999</v>
      </c>
      <c r="H89" s="25">
        <v>2000</v>
      </c>
      <c r="I89" s="25">
        <v>18255.993999999999</v>
      </c>
      <c r="J89" s="25">
        <v>0</v>
      </c>
      <c r="K89" s="25">
        <v>16695.392</v>
      </c>
      <c r="L89" s="25">
        <v>0</v>
      </c>
      <c r="M89" s="25">
        <v>0</v>
      </c>
      <c r="N89" s="25">
        <v>0</v>
      </c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</row>
    <row r="90" spans="1:44" s="28" customFormat="1">
      <c r="A90" s="210">
        <v>5</v>
      </c>
      <c r="B90" s="185" t="s">
        <v>39</v>
      </c>
      <c r="C90" s="107">
        <f t="shared" ref="C90:L90" si="4">SUM(C92:C167)</f>
        <v>518446.83199999999</v>
      </c>
      <c r="D90" s="107">
        <f t="shared" si="4"/>
        <v>259223.41600000003</v>
      </c>
      <c r="E90" s="107">
        <f t="shared" si="4"/>
        <v>518446.83199999999</v>
      </c>
      <c r="F90" s="107">
        <f t="shared" si="4"/>
        <v>259223.41600000003</v>
      </c>
      <c r="G90" s="107">
        <f t="shared" si="4"/>
        <v>518446.83199999999</v>
      </c>
      <c r="H90" s="107">
        <f t="shared" si="4"/>
        <v>259223.41600000003</v>
      </c>
      <c r="I90" s="107">
        <f t="shared" si="4"/>
        <v>518446.83199999999</v>
      </c>
      <c r="J90" s="107">
        <f t="shared" si="4"/>
        <v>62426.316000000006</v>
      </c>
      <c r="K90" s="107">
        <f t="shared" si="4"/>
        <v>377403.88</v>
      </c>
      <c r="L90" s="107">
        <f t="shared" si="4"/>
        <v>50716.190999999999</v>
      </c>
      <c r="M90" s="107">
        <f>SUM(M92:M161)</f>
        <v>8.3629999999999995</v>
      </c>
      <c r="N90" s="103">
        <f>SUM(N92:N150)</f>
        <v>265.76299999999998</v>
      </c>
      <c r="O90" s="3"/>
      <c r="P90" s="3"/>
      <c r="Q90" s="3"/>
      <c r="R90" s="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</row>
    <row r="91" spans="1:44" s="28" customFormat="1" ht="57.75" customHeight="1">
      <c r="A91" s="211"/>
      <c r="B91" s="186"/>
      <c r="C91" s="108"/>
      <c r="D91" s="112" t="s">
        <v>635</v>
      </c>
      <c r="E91" s="104"/>
      <c r="F91" s="104"/>
      <c r="G91" s="108"/>
      <c r="H91" s="108"/>
      <c r="I91" s="108"/>
      <c r="J91" s="108"/>
      <c r="K91" s="108"/>
      <c r="L91" s="108"/>
      <c r="M91" s="104"/>
      <c r="N91" s="104"/>
      <c r="O91" s="102"/>
      <c r="P91" s="102"/>
      <c r="Q91" s="102"/>
      <c r="R91" s="102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</row>
    <row r="92" spans="1:44" s="129" customFormat="1" ht="79.5" customHeight="1">
      <c r="A92" s="23">
        <v>5</v>
      </c>
      <c r="B92" s="24" t="s">
        <v>916</v>
      </c>
      <c r="C92" s="56">
        <v>0</v>
      </c>
      <c r="D92" s="56">
        <v>59.76</v>
      </c>
      <c r="E92" s="56">
        <v>0</v>
      </c>
      <c r="F92" s="56">
        <v>59.76</v>
      </c>
      <c r="G92" s="56">
        <v>0</v>
      </c>
      <c r="H92" s="56">
        <v>59.76</v>
      </c>
      <c r="I92" s="56">
        <v>0</v>
      </c>
      <c r="J92" s="56">
        <v>59.76</v>
      </c>
      <c r="K92" s="56">
        <v>0</v>
      </c>
      <c r="L92" s="56">
        <v>59.76</v>
      </c>
      <c r="M92" s="56">
        <v>0</v>
      </c>
      <c r="N92" s="56">
        <v>0</v>
      </c>
    </row>
    <row r="93" spans="1:44" s="129" customFormat="1" ht="63">
      <c r="A93" s="23">
        <v>5</v>
      </c>
      <c r="B93" s="137" t="s">
        <v>636</v>
      </c>
      <c r="C93" s="149">
        <v>0</v>
      </c>
      <c r="D93" s="149">
        <v>2591.8409999999999</v>
      </c>
      <c r="E93" s="56">
        <v>0</v>
      </c>
      <c r="F93" s="56">
        <v>2591.8409999999999</v>
      </c>
      <c r="G93" s="56">
        <v>0</v>
      </c>
      <c r="H93" s="56">
        <v>2591.8409999999999</v>
      </c>
      <c r="I93" s="56">
        <v>0</v>
      </c>
      <c r="J93" s="56">
        <v>2591.8409999999999</v>
      </c>
      <c r="K93" s="56">
        <v>0</v>
      </c>
      <c r="L93" s="56">
        <v>2562.9569999999999</v>
      </c>
      <c r="M93" s="56">
        <v>0</v>
      </c>
      <c r="N93" s="56">
        <v>0</v>
      </c>
    </row>
    <row r="94" spans="1:44" s="129" customFormat="1" ht="63">
      <c r="A94" s="23">
        <v>5</v>
      </c>
      <c r="B94" s="137" t="s">
        <v>917</v>
      </c>
      <c r="C94" s="149">
        <v>0</v>
      </c>
      <c r="D94" s="149">
        <v>740.72199999999998</v>
      </c>
      <c r="E94" s="56">
        <v>0</v>
      </c>
      <c r="F94" s="56">
        <v>740.72199999999998</v>
      </c>
      <c r="G94" s="56">
        <v>0</v>
      </c>
      <c r="H94" s="56">
        <v>740.72199999999998</v>
      </c>
      <c r="I94" s="56">
        <v>0</v>
      </c>
      <c r="J94" s="56">
        <v>740.72199999999998</v>
      </c>
      <c r="K94" s="56">
        <v>0</v>
      </c>
      <c r="L94" s="56">
        <v>735.78099999999995</v>
      </c>
      <c r="M94" s="56">
        <v>0</v>
      </c>
      <c r="N94" s="56">
        <v>0</v>
      </c>
    </row>
    <row r="95" spans="1:44" s="129" customFormat="1" ht="63">
      <c r="A95" s="23">
        <v>5</v>
      </c>
      <c r="B95" s="24" t="s">
        <v>637</v>
      </c>
      <c r="C95" s="149">
        <v>0</v>
      </c>
      <c r="D95" s="149">
        <v>7714.0420000000004</v>
      </c>
      <c r="E95" s="56">
        <v>0</v>
      </c>
      <c r="F95" s="56">
        <v>7714.0420000000004</v>
      </c>
      <c r="G95" s="56">
        <v>0</v>
      </c>
      <c r="H95" s="56">
        <v>7714.0420000000004</v>
      </c>
      <c r="I95" s="56">
        <v>0</v>
      </c>
      <c r="J95" s="56">
        <v>7714.0420000000004</v>
      </c>
      <c r="K95" s="56">
        <v>0</v>
      </c>
      <c r="L95" s="56">
        <v>6836.4880000000003</v>
      </c>
      <c r="M95" s="56">
        <v>0</v>
      </c>
      <c r="N95" s="56">
        <v>0</v>
      </c>
    </row>
    <row r="96" spans="1:44" s="129" customFormat="1" ht="47.25">
      <c r="A96" s="23">
        <v>5</v>
      </c>
      <c r="B96" s="24" t="s">
        <v>638</v>
      </c>
      <c r="C96" s="149">
        <v>0</v>
      </c>
      <c r="D96" s="149">
        <v>807.46799999999996</v>
      </c>
      <c r="E96" s="56">
        <v>0</v>
      </c>
      <c r="F96" s="56">
        <v>807.46799999999996</v>
      </c>
      <c r="G96" s="56">
        <v>0</v>
      </c>
      <c r="H96" s="56">
        <v>807.46799999999996</v>
      </c>
      <c r="I96" s="56">
        <v>0</v>
      </c>
      <c r="J96" s="56">
        <v>807.46799999999996</v>
      </c>
      <c r="K96" s="56">
        <v>0</v>
      </c>
      <c r="L96" s="56">
        <v>538.93200000000002</v>
      </c>
      <c r="M96" s="56">
        <v>0</v>
      </c>
      <c r="N96" s="56">
        <v>265.76299999999998</v>
      </c>
    </row>
    <row r="97" spans="1:14" s="129" customFormat="1" ht="63">
      <c r="A97" s="23">
        <v>5</v>
      </c>
      <c r="B97" s="24" t="s">
        <v>40</v>
      </c>
      <c r="C97" s="149">
        <v>2164.3290000000002</v>
      </c>
      <c r="D97" s="149">
        <v>0</v>
      </c>
      <c r="E97" s="56">
        <v>2164.3290000000002</v>
      </c>
      <c r="F97" s="56">
        <v>0</v>
      </c>
      <c r="G97" s="56">
        <v>2164.3290000000002</v>
      </c>
      <c r="H97" s="56">
        <v>0</v>
      </c>
      <c r="I97" s="56">
        <v>2164.3290000000002</v>
      </c>
      <c r="J97" s="56">
        <v>0</v>
      </c>
      <c r="K97" s="56">
        <v>1805.577</v>
      </c>
      <c r="L97" s="56">
        <v>0</v>
      </c>
      <c r="M97" s="56">
        <v>0</v>
      </c>
      <c r="N97" s="56">
        <v>0</v>
      </c>
    </row>
    <row r="98" spans="1:14" s="129" customFormat="1" ht="78.75">
      <c r="A98" s="23">
        <v>5</v>
      </c>
      <c r="B98" s="49" t="s">
        <v>639</v>
      </c>
      <c r="C98" s="33">
        <v>0</v>
      </c>
      <c r="D98" s="33">
        <v>1052.681</v>
      </c>
      <c r="E98" s="33">
        <v>0</v>
      </c>
      <c r="F98" s="33">
        <v>1052.681</v>
      </c>
      <c r="G98" s="33">
        <v>0</v>
      </c>
      <c r="H98" s="33">
        <v>1052.681</v>
      </c>
      <c r="I98" s="33">
        <v>0</v>
      </c>
      <c r="J98" s="33">
        <v>1052.681</v>
      </c>
      <c r="K98" s="33">
        <v>0</v>
      </c>
      <c r="L98" s="33">
        <v>1038.9290000000001</v>
      </c>
      <c r="M98" s="33">
        <v>0</v>
      </c>
      <c r="N98" s="33">
        <v>0</v>
      </c>
    </row>
    <row r="99" spans="1:14" s="129" customFormat="1" ht="31.5">
      <c r="A99" s="23">
        <v>5</v>
      </c>
      <c r="B99" s="50" t="s">
        <v>41</v>
      </c>
      <c r="C99" s="25">
        <v>1353.2470000000001</v>
      </c>
      <c r="D99" s="25">
        <v>0</v>
      </c>
      <c r="E99" s="25">
        <v>1353.2470000000001</v>
      </c>
      <c r="F99" s="25">
        <v>0</v>
      </c>
      <c r="G99" s="25">
        <v>1353.2470000000001</v>
      </c>
      <c r="H99" s="25">
        <v>0</v>
      </c>
      <c r="I99" s="25">
        <v>1353.2470000000001</v>
      </c>
      <c r="J99" s="25">
        <v>0</v>
      </c>
      <c r="K99" s="25">
        <v>1330.1079999999999</v>
      </c>
      <c r="L99" s="25">
        <v>0</v>
      </c>
      <c r="M99" s="25">
        <v>0</v>
      </c>
      <c r="N99" s="25">
        <v>0</v>
      </c>
    </row>
    <row r="100" spans="1:14" s="129" customFormat="1" ht="47.25">
      <c r="A100" s="23">
        <v>5</v>
      </c>
      <c r="B100" s="50" t="s">
        <v>640</v>
      </c>
      <c r="C100" s="25">
        <v>0</v>
      </c>
      <c r="D100" s="25">
        <v>2328.2359999999999</v>
      </c>
      <c r="E100" s="25">
        <v>0</v>
      </c>
      <c r="F100" s="25">
        <v>2328.2359999999999</v>
      </c>
      <c r="G100" s="25">
        <v>0</v>
      </c>
      <c r="H100" s="25">
        <v>2328.2359999999999</v>
      </c>
      <c r="I100" s="25">
        <v>0</v>
      </c>
      <c r="J100" s="25">
        <v>2328.2359999999999</v>
      </c>
      <c r="K100" s="25">
        <v>0</v>
      </c>
      <c r="L100" s="25">
        <v>1538.671</v>
      </c>
      <c r="M100" s="25">
        <v>0</v>
      </c>
      <c r="N100" s="25">
        <v>0</v>
      </c>
    </row>
    <row r="101" spans="1:14" s="129" customFormat="1" ht="63">
      <c r="A101" s="23">
        <v>5</v>
      </c>
      <c r="B101" s="50" t="s">
        <v>641</v>
      </c>
      <c r="C101" s="25">
        <v>0</v>
      </c>
      <c r="D101" s="25">
        <v>1901.837</v>
      </c>
      <c r="E101" s="25">
        <v>0</v>
      </c>
      <c r="F101" s="25">
        <v>1901.837</v>
      </c>
      <c r="G101" s="25">
        <v>0</v>
      </c>
      <c r="H101" s="25">
        <v>1901.837</v>
      </c>
      <c r="I101" s="25">
        <v>0</v>
      </c>
      <c r="J101" s="25">
        <v>1901.837</v>
      </c>
      <c r="K101" s="25">
        <v>0</v>
      </c>
      <c r="L101" s="25">
        <v>0</v>
      </c>
      <c r="M101" s="25">
        <v>0</v>
      </c>
      <c r="N101" s="25">
        <v>0</v>
      </c>
    </row>
    <row r="102" spans="1:14" s="129" customFormat="1" ht="78.75">
      <c r="A102" s="23">
        <v>5</v>
      </c>
      <c r="B102" s="50" t="s">
        <v>642</v>
      </c>
      <c r="C102" s="25">
        <v>0</v>
      </c>
      <c r="D102" s="25">
        <v>5343.7209999999995</v>
      </c>
      <c r="E102" s="25">
        <v>0</v>
      </c>
      <c r="F102" s="25">
        <v>5343.7209999999995</v>
      </c>
      <c r="G102" s="25">
        <v>0</v>
      </c>
      <c r="H102" s="25">
        <v>5343.7209999999995</v>
      </c>
      <c r="I102" s="25">
        <v>0</v>
      </c>
      <c r="J102" s="25">
        <v>5343.7209999999995</v>
      </c>
      <c r="K102" s="25">
        <v>0</v>
      </c>
      <c r="L102" s="25">
        <v>3704.1729999999998</v>
      </c>
      <c r="M102" s="25">
        <v>0</v>
      </c>
      <c r="N102" s="25">
        <v>0</v>
      </c>
    </row>
    <row r="103" spans="1:14" s="129" customFormat="1" ht="78.75">
      <c r="A103" s="23">
        <v>5</v>
      </c>
      <c r="B103" s="51" t="s">
        <v>643</v>
      </c>
      <c r="C103" s="40">
        <v>0</v>
      </c>
      <c r="D103" s="40">
        <v>18420.310000000001</v>
      </c>
      <c r="E103" s="35">
        <v>0</v>
      </c>
      <c r="F103" s="35">
        <v>18420.310000000001</v>
      </c>
      <c r="G103" s="35">
        <v>0</v>
      </c>
      <c r="H103" s="35">
        <v>18420.310000000001</v>
      </c>
      <c r="I103" s="35">
        <v>0</v>
      </c>
      <c r="J103" s="35">
        <v>8942.6980000000003</v>
      </c>
      <c r="K103" s="35">
        <v>0</v>
      </c>
      <c r="L103" s="35">
        <v>8942.6980000000003</v>
      </c>
      <c r="M103" s="35">
        <v>0</v>
      </c>
      <c r="N103" s="35">
        <v>0</v>
      </c>
    </row>
    <row r="104" spans="1:14" s="129" customFormat="1" ht="63">
      <c r="A104" s="23">
        <v>5</v>
      </c>
      <c r="B104" s="24" t="s">
        <v>644</v>
      </c>
      <c r="C104" s="33">
        <v>3019.0909999999999</v>
      </c>
      <c r="D104" s="33">
        <v>30596.407999999999</v>
      </c>
      <c r="E104" s="25">
        <v>3019.0909999999999</v>
      </c>
      <c r="F104" s="25">
        <v>30596.407999999999</v>
      </c>
      <c r="G104" s="25">
        <v>3019.0909999999999</v>
      </c>
      <c r="H104" s="25">
        <v>30596.407999999999</v>
      </c>
      <c r="I104" s="25">
        <v>3019.0909999999999</v>
      </c>
      <c r="J104" s="25">
        <v>4833.4539999999997</v>
      </c>
      <c r="K104" s="25">
        <v>3011.7689999999998</v>
      </c>
      <c r="L104" s="25">
        <v>4833.4539999999997</v>
      </c>
      <c r="M104" s="25">
        <v>0</v>
      </c>
      <c r="N104" s="25">
        <v>0</v>
      </c>
    </row>
    <row r="105" spans="1:14" s="129" customFormat="1" ht="78.75">
      <c r="A105" s="23">
        <v>5</v>
      </c>
      <c r="B105" s="24" t="s">
        <v>645</v>
      </c>
      <c r="C105" s="33">
        <v>2845.2919999999999</v>
      </c>
      <c r="D105" s="33">
        <v>19772.666000000001</v>
      </c>
      <c r="E105" s="25">
        <v>2845.2919999999999</v>
      </c>
      <c r="F105" s="25">
        <v>19772.666000000001</v>
      </c>
      <c r="G105" s="25">
        <v>2845.2919999999999</v>
      </c>
      <c r="H105" s="25">
        <v>19772.666000000001</v>
      </c>
      <c r="I105" s="25">
        <v>2845.2919999999999</v>
      </c>
      <c r="J105" s="25">
        <v>279.375</v>
      </c>
      <c r="K105" s="25">
        <v>2845.2919999999999</v>
      </c>
      <c r="L105" s="25">
        <v>279.375</v>
      </c>
      <c r="M105" s="25">
        <v>0</v>
      </c>
      <c r="N105" s="25">
        <v>0</v>
      </c>
    </row>
    <row r="106" spans="1:14" s="129" customFormat="1" ht="78.75">
      <c r="A106" s="23">
        <v>5</v>
      </c>
      <c r="B106" s="24" t="s">
        <v>646</v>
      </c>
      <c r="C106" s="33">
        <v>2511</v>
      </c>
      <c r="D106" s="33">
        <v>3945.8960000000002</v>
      </c>
      <c r="E106" s="25">
        <v>2511</v>
      </c>
      <c r="F106" s="25">
        <v>3945.8960000000002</v>
      </c>
      <c r="G106" s="25">
        <v>2511</v>
      </c>
      <c r="H106" s="25">
        <v>3945.8960000000002</v>
      </c>
      <c r="I106" s="25">
        <v>2511</v>
      </c>
      <c r="J106" s="25">
        <v>0.495</v>
      </c>
      <c r="K106" s="25">
        <v>0</v>
      </c>
      <c r="L106" s="25">
        <v>0.495</v>
      </c>
      <c r="M106" s="25">
        <v>0</v>
      </c>
      <c r="N106" s="25">
        <v>0</v>
      </c>
    </row>
    <row r="107" spans="1:14" s="129" customFormat="1" ht="78.75">
      <c r="A107" s="23">
        <v>5</v>
      </c>
      <c r="B107" s="24" t="s">
        <v>815</v>
      </c>
      <c r="C107" s="33">
        <v>812.44399999999996</v>
      </c>
      <c r="D107" s="33">
        <v>14917.857</v>
      </c>
      <c r="E107" s="25">
        <v>812.44399999999996</v>
      </c>
      <c r="F107" s="25">
        <v>14917.857</v>
      </c>
      <c r="G107" s="25">
        <v>812.44399999999996</v>
      </c>
      <c r="H107" s="25">
        <v>14917.857</v>
      </c>
      <c r="I107" s="25">
        <v>812.44399999999996</v>
      </c>
      <c r="J107" s="25">
        <v>14917.857</v>
      </c>
      <c r="K107" s="25">
        <v>0</v>
      </c>
      <c r="L107" s="25">
        <v>14917.857</v>
      </c>
      <c r="M107" s="25">
        <v>0</v>
      </c>
      <c r="N107" s="25">
        <v>0</v>
      </c>
    </row>
    <row r="108" spans="1:14" s="129" customFormat="1" ht="78.75">
      <c r="A108" s="23">
        <v>5</v>
      </c>
      <c r="B108" s="24" t="s">
        <v>647</v>
      </c>
      <c r="C108" s="33">
        <v>8739.8889999999992</v>
      </c>
      <c r="D108" s="33">
        <v>1300.125</v>
      </c>
      <c r="E108" s="25">
        <v>8739.8889999999992</v>
      </c>
      <c r="F108" s="25">
        <v>1300.125</v>
      </c>
      <c r="G108" s="25">
        <v>8739.8889999999992</v>
      </c>
      <c r="H108" s="25">
        <v>1300.125</v>
      </c>
      <c r="I108" s="25">
        <v>8739.8889999999992</v>
      </c>
      <c r="J108" s="25">
        <v>1300.125</v>
      </c>
      <c r="K108" s="25">
        <v>6724.94</v>
      </c>
      <c r="L108" s="25">
        <v>1114.617</v>
      </c>
      <c r="M108" s="25">
        <v>0</v>
      </c>
      <c r="N108" s="25">
        <v>0</v>
      </c>
    </row>
    <row r="109" spans="1:14" s="129" customFormat="1" ht="78.75">
      <c r="A109" s="23">
        <v>5</v>
      </c>
      <c r="B109" s="49" t="s">
        <v>42</v>
      </c>
      <c r="C109" s="33">
        <v>3174.5520000000001</v>
      </c>
      <c r="D109" s="33">
        <v>0</v>
      </c>
      <c r="E109" s="33">
        <v>3174.5520000000001</v>
      </c>
      <c r="F109" s="33">
        <v>0</v>
      </c>
      <c r="G109" s="33">
        <v>3174.5520000000001</v>
      </c>
      <c r="H109" s="33">
        <v>0</v>
      </c>
      <c r="I109" s="33">
        <v>3174.5520000000001</v>
      </c>
      <c r="J109" s="33">
        <v>0</v>
      </c>
      <c r="K109" s="33">
        <v>3168.1329999999998</v>
      </c>
      <c r="L109" s="33">
        <v>0</v>
      </c>
      <c r="M109" s="33">
        <v>0</v>
      </c>
      <c r="N109" s="33">
        <v>0</v>
      </c>
    </row>
    <row r="110" spans="1:14" s="129" customFormat="1" ht="94.5">
      <c r="A110" s="23">
        <v>5</v>
      </c>
      <c r="B110" s="50" t="s">
        <v>814</v>
      </c>
      <c r="C110" s="25">
        <v>16023.4</v>
      </c>
      <c r="D110" s="25">
        <v>9612.0040000000008</v>
      </c>
      <c r="E110" s="25">
        <v>16023.4</v>
      </c>
      <c r="F110" s="25">
        <v>9612.0040000000008</v>
      </c>
      <c r="G110" s="25">
        <v>16023.4</v>
      </c>
      <c r="H110" s="25">
        <v>9612.0040000000008</v>
      </c>
      <c r="I110" s="25">
        <v>16023.4</v>
      </c>
      <c r="J110" s="25">
        <v>9612.0040000000008</v>
      </c>
      <c r="K110" s="25">
        <v>0</v>
      </c>
      <c r="L110" s="25">
        <v>3612.0039999999999</v>
      </c>
      <c r="M110" s="25">
        <v>0</v>
      </c>
      <c r="N110" s="25">
        <v>0</v>
      </c>
    </row>
    <row r="111" spans="1:14" s="129" customFormat="1" ht="47.25">
      <c r="A111" s="23">
        <v>5</v>
      </c>
      <c r="B111" s="133" t="s">
        <v>43</v>
      </c>
      <c r="C111" s="25">
        <v>468.07</v>
      </c>
      <c r="D111" s="25">
        <v>0</v>
      </c>
      <c r="E111" s="25">
        <v>468.07</v>
      </c>
      <c r="F111" s="25">
        <v>0</v>
      </c>
      <c r="G111" s="25">
        <v>468.07</v>
      </c>
      <c r="H111" s="25">
        <v>0</v>
      </c>
      <c r="I111" s="25">
        <v>468.07</v>
      </c>
      <c r="J111" s="25">
        <v>0</v>
      </c>
      <c r="K111" s="25">
        <v>468.07</v>
      </c>
      <c r="L111" s="25">
        <v>0</v>
      </c>
      <c r="M111" s="25">
        <v>0</v>
      </c>
      <c r="N111" s="25">
        <v>0</v>
      </c>
    </row>
    <row r="112" spans="1:14" s="129" customFormat="1" ht="47.25">
      <c r="A112" s="23">
        <v>5</v>
      </c>
      <c r="B112" s="72" t="s">
        <v>44</v>
      </c>
      <c r="C112" s="25">
        <v>2985.7950000000001</v>
      </c>
      <c r="D112" s="25">
        <v>0</v>
      </c>
      <c r="E112" s="25">
        <v>2985.7950000000001</v>
      </c>
      <c r="F112" s="25">
        <v>0</v>
      </c>
      <c r="G112" s="25">
        <v>2985.7950000000001</v>
      </c>
      <c r="H112" s="25">
        <v>0</v>
      </c>
      <c r="I112" s="25">
        <v>2985.7950000000001</v>
      </c>
      <c r="J112" s="25">
        <v>0</v>
      </c>
      <c r="K112" s="25">
        <v>1799.6130000000001</v>
      </c>
      <c r="L112" s="25">
        <v>0</v>
      </c>
      <c r="M112" s="25">
        <v>0</v>
      </c>
      <c r="N112" s="25">
        <v>0</v>
      </c>
    </row>
    <row r="113" spans="1:14" s="129" customFormat="1" ht="47.25">
      <c r="A113" s="23">
        <v>5</v>
      </c>
      <c r="B113" s="50" t="s">
        <v>45</v>
      </c>
      <c r="C113" s="25">
        <v>18332.475999999999</v>
      </c>
      <c r="D113" s="25">
        <v>0</v>
      </c>
      <c r="E113" s="25">
        <v>18332.475999999999</v>
      </c>
      <c r="F113" s="25">
        <v>0</v>
      </c>
      <c r="G113" s="25">
        <v>18332.475999999999</v>
      </c>
      <c r="H113" s="25">
        <v>0</v>
      </c>
      <c r="I113" s="25">
        <v>18332.475999999999</v>
      </c>
      <c r="J113" s="25">
        <v>0</v>
      </c>
      <c r="K113" s="25">
        <v>18332.475999999999</v>
      </c>
      <c r="L113" s="25">
        <v>0</v>
      </c>
      <c r="M113" s="25">
        <v>0</v>
      </c>
      <c r="N113" s="25">
        <v>0</v>
      </c>
    </row>
    <row r="114" spans="1:14" s="129" customFormat="1" ht="47.25">
      <c r="A114" s="23">
        <v>5</v>
      </c>
      <c r="B114" s="135" t="s">
        <v>46</v>
      </c>
      <c r="C114" s="40">
        <v>2227.0770000000002</v>
      </c>
      <c r="D114" s="40">
        <v>0</v>
      </c>
      <c r="E114" s="35">
        <v>2227.0770000000002</v>
      </c>
      <c r="F114" s="35">
        <v>0</v>
      </c>
      <c r="G114" s="35">
        <v>2227.0770000000002</v>
      </c>
      <c r="H114" s="35">
        <v>0</v>
      </c>
      <c r="I114" s="35">
        <v>2227.0770000000002</v>
      </c>
      <c r="J114" s="35">
        <v>0</v>
      </c>
      <c r="K114" s="35">
        <v>2091.4830000000002</v>
      </c>
      <c r="L114" s="35">
        <v>0</v>
      </c>
      <c r="M114" s="35">
        <v>0</v>
      </c>
      <c r="N114" s="35">
        <v>0</v>
      </c>
    </row>
    <row r="115" spans="1:14" s="129" customFormat="1" ht="63">
      <c r="A115" s="23">
        <v>5</v>
      </c>
      <c r="B115" s="137" t="s">
        <v>47</v>
      </c>
      <c r="C115" s="33">
        <v>11575.856</v>
      </c>
      <c r="D115" s="33">
        <v>0</v>
      </c>
      <c r="E115" s="25">
        <v>11575.856</v>
      </c>
      <c r="F115" s="25">
        <v>0</v>
      </c>
      <c r="G115" s="25">
        <v>11575.856</v>
      </c>
      <c r="H115" s="25">
        <v>0</v>
      </c>
      <c r="I115" s="25">
        <v>11575.856</v>
      </c>
      <c r="J115" s="25">
        <v>0</v>
      </c>
      <c r="K115" s="25">
        <v>3984.5590000000002</v>
      </c>
      <c r="L115" s="25">
        <v>0</v>
      </c>
      <c r="M115" s="25">
        <v>0</v>
      </c>
      <c r="N115" s="25">
        <v>0</v>
      </c>
    </row>
    <row r="116" spans="1:14" s="129" customFormat="1" ht="31.5">
      <c r="A116" s="23">
        <v>5</v>
      </c>
      <c r="B116" s="137" t="s">
        <v>48</v>
      </c>
      <c r="C116" s="33">
        <v>4724.4369999999999</v>
      </c>
      <c r="D116" s="33">
        <v>0</v>
      </c>
      <c r="E116" s="25">
        <v>4724.4369999999999</v>
      </c>
      <c r="F116" s="25">
        <v>0</v>
      </c>
      <c r="G116" s="25">
        <v>4724.4369999999999</v>
      </c>
      <c r="H116" s="25">
        <v>0</v>
      </c>
      <c r="I116" s="25">
        <v>4724.4369999999999</v>
      </c>
      <c r="J116" s="25">
        <v>0</v>
      </c>
      <c r="K116" s="25">
        <v>4535.7979999999998</v>
      </c>
      <c r="L116" s="25">
        <v>0</v>
      </c>
      <c r="M116" s="25">
        <v>0</v>
      </c>
      <c r="N116" s="25">
        <v>0</v>
      </c>
    </row>
    <row r="117" spans="1:14" s="129" customFormat="1" ht="47.25">
      <c r="A117" s="23">
        <v>5</v>
      </c>
      <c r="B117" s="137" t="s">
        <v>816</v>
      </c>
      <c r="C117" s="33">
        <v>16318.83</v>
      </c>
      <c r="D117" s="33">
        <v>0</v>
      </c>
      <c r="E117" s="25">
        <v>16318.83</v>
      </c>
      <c r="F117" s="25">
        <v>0</v>
      </c>
      <c r="G117" s="25">
        <v>16318.83</v>
      </c>
      <c r="H117" s="25">
        <v>0</v>
      </c>
      <c r="I117" s="25">
        <v>16318.83</v>
      </c>
      <c r="J117" s="25">
        <v>0</v>
      </c>
      <c r="K117" s="25">
        <v>16027.485000000001</v>
      </c>
      <c r="L117" s="25">
        <v>0</v>
      </c>
      <c r="M117" s="25">
        <v>0</v>
      </c>
      <c r="N117" s="25">
        <v>0</v>
      </c>
    </row>
    <row r="118" spans="1:14" s="129" customFormat="1" ht="78.75">
      <c r="A118" s="23">
        <v>5</v>
      </c>
      <c r="B118" s="24" t="s">
        <v>49</v>
      </c>
      <c r="C118" s="33">
        <v>8090.5659999999998</v>
      </c>
      <c r="D118" s="33">
        <v>0</v>
      </c>
      <c r="E118" s="25">
        <v>8090.5659999999998</v>
      </c>
      <c r="F118" s="25">
        <v>0</v>
      </c>
      <c r="G118" s="25">
        <v>8090.5659999999998</v>
      </c>
      <c r="H118" s="25">
        <v>0</v>
      </c>
      <c r="I118" s="25">
        <v>8090.5659999999998</v>
      </c>
      <c r="J118" s="25">
        <v>0</v>
      </c>
      <c r="K118" s="25">
        <v>4719.3069999999998</v>
      </c>
      <c r="L118" s="25">
        <v>0</v>
      </c>
      <c r="M118" s="25">
        <v>0</v>
      </c>
      <c r="N118" s="25">
        <v>0</v>
      </c>
    </row>
    <row r="119" spans="1:14" s="129" customFormat="1" ht="47.25">
      <c r="A119" s="23">
        <v>5</v>
      </c>
      <c r="B119" s="24" t="s">
        <v>50</v>
      </c>
      <c r="C119" s="33">
        <v>2371.3589999999999</v>
      </c>
      <c r="D119" s="33">
        <v>0</v>
      </c>
      <c r="E119" s="25">
        <v>2371.3589999999999</v>
      </c>
      <c r="F119" s="25">
        <v>0</v>
      </c>
      <c r="G119" s="25">
        <v>2371.3589999999999</v>
      </c>
      <c r="H119" s="25">
        <v>0</v>
      </c>
      <c r="I119" s="25">
        <v>2371.3589999999999</v>
      </c>
      <c r="J119" s="25">
        <v>0</v>
      </c>
      <c r="K119" s="25">
        <v>1946.364</v>
      </c>
      <c r="L119" s="25">
        <v>0</v>
      </c>
      <c r="M119" s="25">
        <v>0</v>
      </c>
      <c r="N119" s="25">
        <v>0</v>
      </c>
    </row>
    <row r="120" spans="1:14" s="129" customFormat="1" ht="31.5">
      <c r="A120" s="23">
        <v>5</v>
      </c>
      <c r="B120" s="24" t="s">
        <v>51</v>
      </c>
      <c r="C120" s="33">
        <v>5713.4009999999998</v>
      </c>
      <c r="D120" s="33">
        <v>0</v>
      </c>
      <c r="E120" s="25">
        <v>5713.4009999999998</v>
      </c>
      <c r="F120" s="25">
        <v>0</v>
      </c>
      <c r="G120" s="25">
        <v>5713.4009999999998</v>
      </c>
      <c r="H120" s="25">
        <v>0</v>
      </c>
      <c r="I120" s="25">
        <v>5713.4009999999998</v>
      </c>
      <c r="J120" s="25">
        <v>0</v>
      </c>
      <c r="K120" s="25">
        <v>5713.4</v>
      </c>
      <c r="L120" s="25">
        <v>0</v>
      </c>
      <c r="M120" s="25">
        <v>0</v>
      </c>
      <c r="N120" s="25">
        <v>0</v>
      </c>
    </row>
    <row r="121" spans="1:14" s="129" customFormat="1" ht="47.25">
      <c r="A121" s="23">
        <v>5</v>
      </c>
      <c r="B121" s="24" t="s">
        <v>839</v>
      </c>
      <c r="C121" s="33">
        <v>2869.95</v>
      </c>
      <c r="D121" s="33">
        <v>0</v>
      </c>
      <c r="E121" s="25">
        <v>2869.95</v>
      </c>
      <c r="F121" s="25">
        <v>0</v>
      </c>
      <c r="G121" s="25">
        <v>2869.95</v>
      </c>
      <c r="H121" s="25">
        <v>0</v>
      </c>
      <c r="I121" s="25">
        <v>2869.95</v>
      </c>
      <c r="J121" s="25">
        <v>0</v>
      </c>
      <c r="K121" s="25">
        <v>2869.95</v>
      </c>
      <c r="L121" s="25">
        <v>0</v>
      </c>
      <c r="M121" s="25">
        <v>0</v>
      </c>
      <c r="N121" s="25">
        <v>0</v>
      </c>
    </row>
    <row r="122" spans="1:14" s="129" customFormat="1" ht="47.25">
      <c r="A122" s="23">
        <v>5</v>
      </c>
      <c r="B122" s="49" t="s">
        <v>52</v>
      </c>
      <c r="C122" s="33">
        <v>8503.8510000000006</v>
      </c>
      <c r="D122" s="33">
        <v>0</v>
      </c>
      <c r="E122" s="33">
        <v>8503.8510000000006</v>
      </c>
      <c r="F122" s="33">
        <v>0</v>
      </c>
      <c r="G122" s="33">
        <v>8503.8510000000006</v>
      </c>
      <c r="H122" s="33">
        <v>0</v>
      </c>
      <c r="I122" s="33">
        <v>8503.8510000000006</v>
      </c>
      <c r="J122" s="33">
        <v>0</v>
      </c>
      <c r="K122" s="33">
        <v>2485.2979999999998</v>
      </c>
      <c r="L122" s="33">
        <v>0</v>
      </c>
      <c r="M122" s="33">
        <v>8.3629999999999995</v>
      </c>
      <c r="N122" s="33">
        <v>0</v>
      </c>
    </row>
    <row r="123" spans="1:14" s="129" customFormat="1" ht="63">
      <c r="A123" s="23">
        <v>5</v>
      </c>
      <c r="B123" s="50" t="s">
        <v>53</v>
      </c>
      <c r="C123" s="25">
        <v>9083.9449999999997</v>
      </c>
      <c r="D123" s="25">
        <v>415.96499999999997</v>
      </c>
      <c r="E123" s="25">
        <v>9083.9449999999997</v>
      </c>
      <c r="F123" s="25">
        <v>415.96499999999997</v>
      </c>
      <c r="G123" s="25">
        <v>9083.9449999999997</v>
      </c>
      <c r="H123" s="25">
        <v>415.96499999999997</v>
      </c>
      <c r="I123" s="25">
        <v>9083.9449999999997</v>
      </c>
      <c r="J123" s="25">
        <v>0</v>
      </c>
      <c r="K123" s="25">
        <v>7442.0929999999998</v>
      </c>
      <c r="L123" s="25">
        <v>0</v>
      </c>
      <c r="M123" s="25">
        <v>0</v>
      </c>
      <c r="N123" s="25">
        <v>0</v>
      </c>
    </row>
    <row r="124" spans="1:14" s="129" customFormat="1" ht="47.25">
      <c r="A124" s="23">
        <v>5</v>
      </c>
      <c r="B124" s="86" t="s">
        <v>585</v>
      </c>
      <c r="C124" s="40">
        <v>1977.3009999999999</v>
      </c>
      <c r="D124" s="40">
        <v>166.59299999999999</v>
      </c>
      <c r="E124" s="40">
        <v>1977.3009999999999</v>
      </c>
      <c r="F124" s="40">
        <v>166.59299999999999</v>
      </c>
      <c r="G124" s="40">
        <v>1977.3009999999999</v>
      </c>
      <c r="H124" s="40">
        <v>166.59299999999999</v>
      </c>
      <c r="I124" s="40">
        <v>1977.3009999999999</v>
      </c>
      <c r="J124" s="40">
        <v>0</v>
      </c>
      <c r="K124" s="40">
        <v>1977.3</v>
      </c>
      <c r="L124" s="40">
        <v>0</v>
      </c>
      <c r="M124" s="40">
        <v>0</v>
      </c>
      <c r="N124" s="40">
        <v>0</v>
      </c>
    </row>
    <row r="125" spans="1:14" s="129" customFormat="1" ht="31.5">
      <c r="A125" s="23">
        <v>5</v>
      </c>
      <c r="B125" s="50" t="s">
        <v>54</v>
      </c>
      <c r="C125" s="25">
        <v>10846.751</v>
      </c>
      <c r="D125" s="25">
        <v>0</v>
      </c>
      <c r="E125" s="25">
        <v>10846.751</v>
      </c>
      <c r="F125" s="25">
        <v>0</v>
      </c>
      <c r="G125" s="25">
        <v>10846.751</v>
      </c>
      <c r="H125" s="25">
        <v>0</v>
      </c>
      <c r="I125" s="25">
        <v>10846.751</v>
      </c>
      <c r="J125" s="25">
        <v>0</v>
      </c>
      <c r="K125" s="25">
        <v>7901.3689999999997</v>
      </c>
      <c r="L125" s="25">
        <v>0</v>
      </c>
      <c r="M125" s="25">
        <v>0</v>
      </c>
      <c r="N125" s="25">
        <v>0</v>
      </c>
    </row>
    <row r="126" spans="1:14" s="129" customFormat="1" ht="63">
      <c r="A126" s="23">
        <v>5</v>
      </c>
      <c r="B126" s="86" t="s">
        <v>586</v>
      </c>
      <c r="C126" s="40">
        <v>0</v>
      </c>
      <c r="D126" s="40">
        <v>18553.324000000001</v>
      </c>
      <c r="E126" s="40">
        <v>0</v>
      </c>
      <c r="F126" s="40">
        <v>18553.324000000001</v>
      </c>
      <c r="G126" s="40">
        <v>0</v>
      </c>
      <c r="H126" s="40">
        <v>18553.324000000001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</row>
    <row r="127" spans="1:14" s="129" customFormat="1" ht="31.5">
      <c r="A127" s="23">
        <v>5</v>
      </c>
      <c r="B127" s="50" t="s">
        <v>587</v>
      </c>
      <c r="C127" s="25">
        <v>2543.4969999999998</v>
      </c>
      <c r="D127" s="25">
        <v>0</v>
      </c>
      <c r="E127" s="25">
        <v>2543.4969999999998</v>
      </c>
      <c r="F127" s="25">
        <v>0</v>
      </c>
      <c r="G127" s="25">
        <v>2543.4969999999998</v>
      </c>
      <c r="H127" s="25">
        <v>0</v>
      </c>
      <c r="I127" s="25">
        <v>2543.4969999999998</v>
      </c>
      <c r="J127" s="25">
        <v>0</v>
      </c>
      <c r="K127" s="25">
        <v>1785.415</v>
      </c>
      <c r="L127" s="25">
        <v>0</v>
      </c>
      <c r="M127" s="25">
        <v>0</v>
      </c>
      <c r="N127" s="25">
        <v>0</v>
      </c>
    </row>
    <row r="128" spans="1:14" s="129" customFormat="1" ht="47.25">
      <c r="A128" s="23">
        <v>5</v>
      </c>
      <c r="B128" s="72" t="s">
        <v>588</v>
      </c>
      <c r="C128" s="25">
        <v>7757.4449999999997</v>
      </c>
      <c r="D128" s="25">
        <v>0</v>
      </c>
      <c r="E128" s="25">
        <v>7757.4449999999997</v>
      </c>
      <c r="F128" s="25">
        <v>0</v>
      </c>
      <c r="G128" s="25">
        <v>7757.4449999999997</v>
      </c>
      <c r="H128" s="25">
        <v>0</v>
      </c>
      <c r="I128" s="25">
        <v>7757.4449999999997</v>
      </c>
      <c r="J128" s="25">
        <v>0</v>
      </c>
      <c r="K128" s="25">
        <v>6710.5259999999998</v>
      </c>
      <c r="L128" s="25">
        <v>0</v>
      </c>
      <c r="M128" s="25">
        <v>0</v>
      </c>
      <c r="N128" s="25">
        <v>0</v>
      </c>
    </row>
    <row r="129" spans="1:14" s="129" customFormat="1" ht="47.25">
      <c r="A129" s="23">
        <v>5</v>
      </c>
      <c r="B129" s="50" t="s">
        <v>55</v>
      </c>
      <c r="C129" s="25">
        <v>4280.6750000000002</v>
      </c>
      <c r="D129" s="25">
        <v>0</v>
      </c>
      <c r="E129" s="25">
        <v>4280.6750000000002</v>
      </c>
      <c r="F129" s="25">
        <v>0</v>
      </c>
      <c r="G129" s="25">
        <v>4280.6750000000002</v>
      </c>
      <c r="H129" s="25">
        <v>0</v>
      </c>
      <c r="I129" s="25">
        <v>4280.6750000000002</v>
      </c>
      <c r="J129" s="25">
        <v>0</v>
      </c>
      <c r="K129" s="25">
        <v>3509.1089999999999</v>
      </c>
      <c r="L129" s="25">
        <v>0</v>
      </c>
      <c r="M129" s="25">
        <v>0</v>
      </c>
      <c r="N129" s="25">
        <v>0</v>
      </c>
    </row>
    <row r="130" spans="1:14" s="129" customFormat="1" ht="31.5">
      <c r="A130" s="23">
        <v>5</v>
      </c>
      <c r="B130" s="51" t="s">
        <v>56</v>
      </c>
      <c r="C130" s="40">
        <v>19675.28</v>
      </c>
      <c r="D130" s="40">
        <v>575.35299999999995</v>
      </c>
      <c r="E130" s="35">
        <v>19675.28</v>
      </c>
      <c r="F130" s="35">
        <v>575.35299999999995</v>
      </c>
      <c r="G130" s="35">
        <v>19675.28</v>
      </c>
      <c r="H130" s="35">
        <v>575.35299999999995</v>
      </c>
      <c r="I130" s="35">
        <v>19675.28</v>
      </c>
      <c r="J130" s="35">
        <v>0</v>
      </c>
      <c r="K130" s="35">
        <v>18584.655999999999</v>
      </c>
      <c r="L130" s="35">
        <v>0</v>
      </c>
      <c r="M130" s="35">
        <v>0</v>
      </c>
      <c r="N130" s="35">
        <v>0</v>
      </c>
    </row>
    <row r="131" spans="1:14" s="129" customFormat="1" ht="31.5">
      <c r="A131" s="23">
        <v>5</v>
      </c>
      <c r="B131" s="137" t="s">
        <v>57</v>
      </c>
      <c r="C131" s="33">
        <v>7441.2860000000001</v>
      </c>
      <c r="D131" s="33">
        <v>0</v>
      </c>
      <c r="E131" s="25">
        <v>7441.2860000000001</v>
      </c>
      <c r="F131" s="25">
        <v>0</v>
      </c>
      <c r="G131" s="25">
        <v>7441.2860000000001</v>
      </c>
      <c r="H131" s="25">
        <v>0</v>
      </c>
      <c r="I131" s="25">
        <v>7441.2860000000001</v>
      </c>
      <c r="J131" s="25">
        <v>0</v>
      </c>
      <c r="K131" s="25">
        <v>7441.2860000000001</v>
      </c>
      <c r="L131" s="25">
        <v>0</v>
      </c>
      <c r="M131" s="25">
        <v>0</v>
      </c>
      <c r="N131" s="25">
        <v>0</v>
      </c>
    </row>
    <row r="132" spans="1:14" s="129" customFormat="1" ht="31.5">
      <c r="A132" s="23">
        <v>5</v>
      </c>
      <c r="B132" s="137" t="s">
        <v>58</v>
      </c>
      <c r="C132" s="33">
        <v>6315.4840000000004</v>
      </c>
      <c r="D132" s="33">
        <v>0</v>
      </c>
      <c r="E132" s="25">
        <v>6315.4840000000004</v>
      </c>
      <c r="F132" s="25">
        <v>0</v>
      </c>
      <c r="G132" s="25">
        <v>6315.4840000000004</v>
      </c>
      <c r="H132" s="25">
        <v>0</v>
      </c>
      <c r="I132" s="25">
        <v>6315.4840000000004</v>
      </c>
      <c r="J132" s="25">
        <v>0</v>
      </c>
      <c r="K132" s="25">
        <v>6315.4840000000004</v>
      </c>
      <c r="L132" s="25">
        <v>0</v>
      </c>
      <c r="M132" s="25">
        <v>0</v>
      </c>
      <c r="N132" s="25">
        <v>0</v>
      </c>
    </row>
    <row r="133" spans="1:14" s="129" customFormat="1" ht="31.5">
      <c r="A133" s="23">
        <v>5</v>
      </c>
      <c r="B133" s="137" t="s">
        <v>589</v>
      </c>
      <c r="C133" s="33">
        <v>9058.0130000000008</v>
      </c>
      <c r="D133" s="33">
        <v>1398.296</v>
      </c>
      <c r="E133" s="25">
        <v>9058.0130000000008</v>
      </c>
      <c r="F133" s="25">
        <v>1398.296</v>
      </c>
      <c r="G133" s="25">
        <v>9058.0130000000008</v>
      </c>
      <c r="H133" s="25">
        <v>1398.296</v>
      </c>
      <c r="I133" s="25">
        <v>9058.0130000000008</v>
      </c>
      <c r="J133" s="25">
        <v>0</v>
      </c>
      <c r="K133" s="25">
        <v>8033.03</v>
      </c>
      <c r="L133" s="25">
        <v>0</v>
      </c>
      <c r="M133" s="25">
        <v>0</v>
      </c>
      <c r="N133" s="25">
        <v>0</v>
      </c>
    </row>
    <row r="134" spans="1:14" s="129" customFormat="1" ht="78.75">
      <c r="A134" s="23">
        <v>5</v>
      </c>
      <c r="B134" s="137" t="s">
        <v>59</v>
      </c>
      <c r="C134" s="33">
        <v>1538.43</v>
      </c>
      <c r="D134" s="33">
        <v>0</v>
      </c>
      <c r="E134" s="25">
        <v>1538.43</v>
      </c>
      <c r="F134" s="25">
        <v>0</v>
      </c>
      <c r="G134" s="25">
        <v>1538.43</v>
      </c>
      <c r="H134" s="25">
        <v>0</v>
      </c>
      <c r="I134" s="25">
        <v>1538.43</v>
      </c>
      <c r="J134" s="25">
        <v>0</v>
      </c>
      <c r="K134" s="25">
        <v>1474.934</v>
      </c>
      <c r="L134" s="25">
        <v>0</v>
      </c>
      <c r="M134" s="25">
        <v>0</v>
      </c>
      <c r="N134" s="25">
        <v>0</v>
      </c>
    </row>
    <row r="135" spans="1:14" s="129" customFormat="1" ht="63">
      <c r="A135" s="23">
        <v>5</v>
      </c>
      <c r="B135" s="137" t="s">
        <v>590</v>
      </c>
      <c r="C135" s="33">
        <v>14364.785</v>
      </c>
      <c r="D135" s="33">
        <v>0</v>
      </c>
      <c r="E135" s="25">
        <v>14364.785</v>
      </c>
      <c r="F135" s="25">
        <v>0</v>
      </c>
      <c r="G135" s="25">
        <v>14364.785</v>
      </c>
      <c r="H135" s="25">
        <v>0</v>
      </c>
      <c r="I135" s="25">
        <v>14364.785</v>
      </c>
      <c r="J135" s="25">
        <v>0</v>
      </c>
      <c r="K135" s="25">
        <v>13134.282999999999</v>
      </c>
      <c r="L135" s="25">
        <v>0</v>
      </c>
      <c r="M135" s="25">
        <v>0</v>
      </c>
      <c r="N135" s="25">
        <v>0</v>
      </c>
    </row>
    <row r="136" spans="1:14" s="129" customFormat="1" ht="63">
      <c r="A136" s="23">
        <v>5</v>
      </c>
      <c r="B136" s="137" t="s">
        <v>60</v>
      </c>
      <c r="C136" s="33">
        <v>14036.704</v>
      </c>
      <c r="D136" s="33">
        <v>0</v>
      </c>
      <c r="E136" s="25">
        <v>14036.704</v>
      </c>
      <c r="F136" s="25">
        <v>0</v>
      </c>
      <c r="G136" s="25">
        <v>14036.704</v>
      </c>
      <c r="H136" s="25">
        <v>0</v>
      </c>
      <c r="I136" s="25">
        <v>14036.704</v>
      </c>
      <c r="J136" s="25">
        <v>0</v>
      </c>
      <c r="K136" s="25">
        <v>11866.287</v>
      </c>
      <c r="L136" s="25">
        <v>0</v>
      </c>
      <c r="M136" s="25">
        <v>0</v>
      </c>
      <c r="N136" s="25">
        <v>0</v>
      </c>
    </row>
    <row r="137" spans="1:14" s="129" customFormat="1" ht="63">
      <c r="A137" s="23">
        <v>5</v>
      </c>
      <c r="B137" s="137" t="s">
        <v>591</v>
      </c>
      <c r="C137" s="33">
        <v>0</v>
      </c>
      <c r="D137" s="33">
        <v>28000</v>
      </c>
      <c r="E137" s="25">
        <v>0</v>
      </c>
      <c r="F137" s="25">
        <v>28000</v>
      </c>
      <c r="G137" s="25">
        <v>0</v>
      </c>
      <c r="H137" s="25">
        <v>28000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</row>
    <row r="138" spans="1:14" s="129" customFormat="1" ht="47.25">
      <c r="A138" s="23">
        <v>5</v>
      </c>
      <c r="B138" s="136" t="s">
        <v>61</v>
      </c>
      <c r="C138" s="33">
        <v>16231.665000000001</v>
      </c>
      <c r="D138" s="33">
        <v>0</v>
      </c>
      <c r="E138" s="33">
        <v>16231.665000000001</v>
      </c>
      <c r="F138" s="33">
        <v>0</v>
      </c>
      <c r="G138" s="33">
        <v>16231.665000000001</v>
      </c>
      <c r="H138" s="33">
        <v>0</v>
      </c>
      <c r="I138" s="33">
        <v>16231.665000000001</v>
      </c>
      <c r="J138" s="33">
        <v>0</v>
      </c>
      <c r="K138" s="33">
        <v>6297.75</v>
      </c>
      <c r="L138" s="33">
        <v>0</v>
      </c>
      <c r="M138" s="33">
        <v>0</v>
      </c>
      <c r="N138" s="33">
        <v>0</v>
      </c>
    </row>
    <row r="139" spans="1:14" s="129" customFormat="1" ht="47.25">
      <c r="A139" s="23">
        <v>5</v>
      </c>
      <c r="B139" s="133" t="s">
        <v>592</v>
      </c>
      <c r="C139" s="25">
        <v>12569.725</v>
      </c>
      <c r="D139" s="25">
        <v>2790.7869999999998</v>
      </c>
      <c r="E139" s="25">
        <v>12569.725</v>
      </c>
      <c r="F139" s="25">
        <v>2790.7869999999998</v>
      </c>
      <c r="G139" s="25">
        <v>12569.725</v>
      </c>
      <c r="H139" s="25">
        <v>2790.7869999999998</v>
      </c>
      <c r="I139" s="25">
        <v>12569.725</v>
      </c>
      <c r="J139" s="25">
        <v>0</v>
      </c>
      <c r="K139" s="25">
        <v>8534.7469999999994</v>
      </c>
      <c r="L139" s="25">
        <v>0</v>
      </c>
      <c r="M139" s="25">
        <v>0</v>
      </c>
      <c r="N139" s="25">
        <v>0</v>
      </c>
    </row>
    <row r="140" spans="1:14" s="129" customFormat="1" ht="63">
      <c r="A140" s="23">
        <v>5</v>
      </c>
      <c r="B140" s="133" t="s">
        <v>593</v>
      </c>
      <c r="C140" s="25">
        <v>24337.992999999999</v>
      </c>
      <c r="D140" s="25">
        <v>0</v>
      </c>
      <c r="E140" s="25">
        <v>24337.992999999999</v>
      </c>
      <c r="F140" s="25">
        <v>0</v>
      </c>
      <c r="G140" s="25">
        <v>24337.992999999999</v>
      </c>
      <c r="H140" s="25">
        <v>0</v>
      </c>
      <c r="I140" s="25">
        <v>24337.992999999999</v>
      </c>
      <c r="J140" s="25">
        <v>0</v>
      </c>
      <c r="K140" s="25">
        <v>24337.992999999999</v>
      </c>
      <c r="L140" s="25">
        <v>0</v>
      </c>
      <c r="M140" s="25">
        <v>0</v>
      </c>
      <c r="N140" s="25">
        <v>0</v>
      </c>
    </row>
    <row r="141" spans="1:14" s="129" customFormat="1" ht="63">
      <c r="A141" s="23">
        <v>5</v>
      </c>
      <c r="B141" s="86" t="s">
        <v>62</v>
      </c>
      <c r="C141" s="40">
        <v>604.91</v>
      </c>
      <c r="D141" s="40">
        <v>0</v>
      </c>
      <c r="E141" s="40">
        <v>604.91</v>
      </c>
      <c r="F141" s="40">
        <v>0</v>
      </c>
      <c r="G141" s="40">
        <v>604.91</v>
      </c>
      <c r="H141" s="40">
        <v>0</v>
      </c>
      <c r="I141" s="40">
        <v>604.91</v>
      </c>
      <c r="J141" s="40">
        <v>0</v>
      </c>
      <c r="K141" s="40">
        <v>604.91</v>
      </c>
      <c r="L141" s="40">
        <v>0</v>
      </c>
      <c r="M141" s="40">
        <v>0</v>
      </c>
      <c r="N141" s="40">
        <v>0</v>
      </c>
    </row>
    <row r="142" spans="1:14" s="129" customFormat="1" ht="78.75">
      <c r="A142" s="23">
        <v>5</v>
      </c>
      <c r="B142" s="133" t="s">
        <v>63</v>
      </c>
      <c r="C142" s="25">
        <v>7091.1559999999999</v>
      </c>
      <c r="D142" s="25">
        <v>0</v>
      </c>
      <c r="E142" s="25">
        <v>7091.1559999999999</v>
      </c>
      <c r="F142" s="25">
        <v>0</v>
      </c>
      <c r="G142" s="25">
        <v>7091.1559999999999</v>
      </c>
      <c r="H142" s="25">
        <v>0</v>
      </c>
      <c r="I142" s="25">
        <v>7091.1559999999999</v>
      </c>
      <c r="J142" s="25">
        <v>0</v>
      </c>
      <c r="K142" s="25">
        <v>6946.2060000000001</v>
      </c>
      <c r="L142" s="25">
        <v>0</v>
      </c>
      <c r="M142" s="25">
        <v>0</v>
      </c>
      <c r="N142" s="25">
        <v>0</v>
      </c>
    </row>
    <row r="143" spans="1:14" s="129" customFormat="1" ht="47.25">
      <c r="A143" s="23">
        <v>5</v>
      </c>
      <c r="B143" s="135" t="s">
        <v>594</v>
      </c>
      <c r="C143" s="35">
        <v>20264.82</v>
      </c>
      <c r="D143" s="35">
        <v>201.809</v>
      </c>
      <c r="E143" s="35">
        <v>20264.82</v>
      </c>
      <c r="F143" s="35">
        <v>201.809</v>
      </c>
      <c r="G143" s="35">
        <v>20264.82</v>
      </c>
      <c r="H143" s="35">
        <v>201.809</v>
      </c>
      <c r="I143" s="35">
        <v>20264.82</v>
      </c>
      <c r="J143" s="35">
        <v>0</v>
      </c>
      <c r="K143" s="35">
        <v>20264.82</v>
      </c>
      <c r="L143" s="35">
        <v>0</v>
      </c>
      <c r="M143" s="35">
        <v>0</v>
      </c>
      <c r="N143" s="35">
        <v>0</v>
      </c>
    </row>
    <row r="144" spans="1:14" s="129" customFormat="1" ht="63">
      <c r="A144" s="23">
        <v>5</v>
      </c>
      <c r="B144" s="24" t="s">
        <v>595</v>
      </c>
      <c r="C144" s="33">
        <v>10336.5</v>
      </c>
      <c r="D144" s="33">
        <v>0</v>
      </c>
      <c r="E144" s="25">
        <v>10336.5</v>
      </c>
      <c r="F144" s="25">
        <v>0</v>
      </c>
      <c r="G144" s="25">
        <v>10336.5</v>
      </c>
      <c r="H144" s="25">
        <v>0</v>
      </c>
      <c r="I144" s="25">
        <v>10336.5</v>
      </c>
      <c r="J144" s="25">
        <v>0</v>
      </c>
      <c r="K144" s="25">
        <v>7860.2939999999999</v>
      </c>
      <c r="L144" s="25">
        <v>0</v>
      </c>
      <c r="M144" s="25">
        <v>0</v>
      </c>
      <c r="N144" s="25">
        <v>0</v>
      </c>
    </row>
    <row r="145" spans="1:41" s="132" customFormat="1" ht="47.25">
      <c r="A145" s="23">
        <v>5</v>
      </c>
      <c r="B145" s="24" t="s">
        <v>596</v>
      </c>
      <c r="C145" s="25">
        <v>20264.629000000001</v>
      </c>
      <c r="D145" s="25">
        <v>201.81</v>
      </c>
      <c r="E145" s="25">
        <v>20264.629000000001</v>
      </c>
      <c r="F145" s="25">
        <v>201.81</v>
      </c>
      <c r="G145" s="25">
        <v>20264.629000000001</v>
      </c>
      <c r="H145" s="25">
        <v>201.81</v>
      </c>
      <c r="I145" s="25">
        <v>20264.629000000001</v>
      </c>
      <c r="J145" s="25">
        <v>0</v>
      </c>
      <c r="K145" s="25">
        <v>20264.629000000001</v>
      </c>
      <c r="L145" s="25">
        <v>0</v>
      </c>
      <c r="M145" s="25">
        <v>0</v>
      </c>
      <c r="N145" s="25">
        <v>0</v>
      </c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1"/>
    </row>
    <row r="146" spans="1:41" s="132" customFormat="1" ht="94.5">
      <c r="A146" s="23">
        <v>5</v>
      </c>
      <c r="B146" s="24" t="s">
        <v>64</v>
      </c>
      <c r="C146" s="25">
        <v>31907.227999999999</v>
      </c>
      <c r="D146" s="25">
        <v>0</v>
      </c>
      <c r="E146" s="25">
        <v>31907.227999999999</v>
      </c>
      <c r="F146" s="25">
        <v>0</v>
      </c>
      <c r="G146" s="25">
        <v>31907.227999999999</v>
      </c>
      <c r="H146" s="25">
        <v>0</v>
      </c>
      <c r="I146" s="25">
        <v>31907.227999999999</v>
      </c>
      <c r="J146" s="25">
        <v>0</v>
      </c>
      <c r="K146" s="25">
        <v>3046.4949999999999</v>
      </c>
      <c r="L146" s="25">
        <v>0</v>
      </c>
      <c r="M146" s="25">
        <v>0</v>
      </c>
      <c r="N146" s="25">
        <v>0</v>
      </c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1"/>
    </row>
    <row r="147" spans="1:41" s="132" customFormat="1" ht="47.25">
      <c r="A147" s="23">
        <v>5</v>
      </c>
      <c r="B147" s="24" t="s">
        <v>65</v>
      </c>
      <c r="C147" s="25">
        <v>29715.925999999999</v>
      </c>
      <c r="D147" s="25">
        <v>0</v>
      </c>
      <c r="E147" s="25">
        <v>29715.925999999999</v>
      </c>
      <c r="F147" s="25">
        <v>0</v>
      </c>
      <c r="G147" s="25">
        <v>29715.925999999999</v>
      </c>
      <c r="H147" s="25">
        <v>0</v>
      </c>
      <c r="I147" s="25">
        <v>29715.925999999999</v>
      </c>
      <c r="J147" s="25">
        <v>0</v>
      </c>
      <c r="K147" s="25">
        <v>28879.384999999998</v>
      </c>
      <c r="L147" s="25">
        <v>0</v>
      </c>
      <c r="M147" s="25">
        <v>0</v>
      </c>
      <c r="N147" s="25">
        <v>0</v>
      </c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1"/>
    </row>
    <row r="148" spans="1:41" s="132" customFormat="1" ht="63">
      <c r="A148" s="23">
        <v>5</v>
      </c>
      <c r="B148" s="24" t="s">
        <v>597</v>
      </c>
      <c r="C148" s="25">
        <v>7624.4040000000005</v>
      </c>
      <c r="D148" s="25">
        <v>0</v>
      </c>
      <c r="E148" s="25">
        <v>7624.4040000000005</v>
      </c>
      <c r="F148" s="25">
        <v>0</v>
      </c>
      <c r="G148" s="25">
        <v>7624.4040000000005</v>
      </c>
      <c r="H148" s="25">
        <v>0</v>
      </c>
      <c r="I148" s="25">
        <v>7624.4040000000005</v>
      </c>
      <c r="J148" s="25">
        <v>0</v>
      </c>
      <c r="K148" s="25">
        <v>6198.21</v>
      </c>
      <c r="L148" s="25">
        <v>0</v>
      </c>
      <c r="M148" s="25">
        <v>0</v>
      </c>
      <c r="N148" s="25">
        <v>0</v>
      </c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1"/>
    </row>
    <row r="149" spans="1:41" s="130" customFormat="1" ht="94.5">
      <c r="A149" s="23">
        <v>5</v>
      </c>
      <c r="B149" s="49" t="s">
        <v>598</v>
      </c>
      <c r="C149" s="25">
        <v>3880.2559999999999</v>
      </c>
      <c r="D149" s="35">
        <v>0</v>
      </c>
      <c r="E149" s="25">
        <v>3880.2559999999999</v>
      </c>
      <c r="F149" s="25">
        <v>0</v>
      </c>
      <c r="G149" s="25">
        <v>3880.2559999999999</v>
      </c>
      <c r="H149" s="25">
        <v>0</v>
      </c>
      <c r="I149" s="25">
        <v>3880.2559999999999</v>
      </c>
      <c r="J149" s="25">
        <v>0</v>
      </c>
      <c r="K149" s="25">
        <v>3620.183</v>
      </c>
      <c r="L149" s="25">
        <v>0</v>
      </c>
      <c r="M149" s="25">
        <v>0</v>
      </c>
      <c r="N149" s="25">
        <v>0</v>
      </c>
    </row>
    <row r="150" spans="1:41" s="130" customFormat="1" ht="63">
      <c r="A150" s="23">
        <v>5</v>
      </c>
      <c r="B150" s="50" t="s">
        <v>599</v>
      </c>
      <c r="C150" s="25">
        <v>16613.648000000001</v>
      </c>
      <c r="D150" s="35">
        <v>0</v>
      </c>
      <c r="E150" s="25">
        <v>16613.648000000001</v>
      </c>
      <c r="F150" s="25">
        <v>0</v>
      </c>
      <c r="G150" s="25">
        <v>16613.648000000001</v>
      </c>
      <c r="H150" s="25">
        <v>0</v>
      </c>
      <c r="I150" s="25">
        <v>16613.648000000001</v>
      </c>
      <c r="J150" s="25">
        <v>0</v>
      </c>
      <c r="K150" s="25">
        <v>13613.642</v>
      </c>
      <c r="L150" s="25">
        <v>0</v>
      </c>
      <c r="M150" s="25">
        <v>0</v>
      </c>
      <c r="N150" s="25">
        <v>0</v>
      </c>
    </row>
    <row r="151" spans="1:41" s="130" customFormat="1" ht="47.25">
      <c r="A151" s="23">
        <v>5</v>
      </c>
      <c r="B151" s="119" t="s">
        <v>286</v>
      </c>
      <c r="C151" s="25">
        <v>5861.0290000000005</v>
      </c>
      <c r="D151" s="35">
        <v>54408.837</v>
      </c>
      <c r="E151" s="25">
        <v>5861.0290000000005</v>
      </c>
      <c r="F151" s="25">
        <v>54408.837</v>
      </c>
      <c r="G151" s="25">
        <v>5861.0290000000005</v>
      </c>
      <c r="H151" s="25">
        <v>54408.837</v>
      </c>
      <c r="I151" s="25">
        <v>5861.0290000000005</v>
      </c>
      <c r="J151" s="25">
        <v>0</v>
      </c>
      <c r="K151" s="25">
        <v>5860.6229999999996</v>
      </c>
      <c r="L151" s="25">
        <v>0</v>
      </c>
      <c r="M151" s="25">
        <v>0</v>
      </c>
      <c r="N151" s="25">
        <v>0</v>
      </c>
    </row>
    <row r="152" spans="1:41" s="130" customFormat="1" ht="31.5">
      <c r="A152" s="23">
        <v>5</v>
      </c>
      <c r="B152" s="119" t="s">
        <v>287</v>
      </c>
      <c r="C152" s="25">
        <v>5047.1480000000001</v>
      </c>
      <c r="D152" s="25">
        <v>0</v>
      </c>
      <c r="E152" s="25">
        <v>5047.1480000000001</v>
      </c>
      <c r="F152" s="25">
        <v>0</v>
      </c>
      <c r="G152" s="25">
        <v>5047.1480000000001</v>
      </c>
      <c r="H152" s="25">
        <v>0</v>
      </c>
      <c r="I152" s="25">
        <v>5047.1480000000001</v>
      </c>
      <c r="J152" s="25">
        <v>0</v>
      </c>
      <c r="K152" s="25">
        <v>3609.3139999999999</v>
      </c>
      <c r="L152" s="25">
        <v>0</v>
      </c>
      <c r="M152" s="25">
        <v>0</v>
      </c>
      <c r="N152" s="25">
        <v>0</v>
      </c>
    </row>
    <row r="153" spans="1:41" s="130" customFormat="1" ht="78.75">
      <c r="A153" s="23">
        <v>5</v>
      </c>
      <c r="B153" s="119" t="s">
        <v>288</v>
      </c>
      <c r="C153" s="25">
        <v>9823.4179999999997</v>
      </c>
      <c r="D153" s="25">
        <v>0</v>
      </c>
      <c r="E153" s="25">
        <v>9823.4179999999997</v>
      </c>
      <c r="F153" s="25">
        <v>0</v>
      </c>
      <c r="G153" s="25">
        <v>9823.4179999999997</v>
      </c>
      <c r="H153" s="25">
        <v>0</v>
      </c>
      <c r="I153" s="25">
        <v>9823.4179999999997</v>
      </c>
      <c r="J153" s="25">
        <v>0</v>
      </c>
      <c r="K153" s="25">
        <v>3345.75</v>
      </c>
      <c r="L153" s="25">
        <v>0</v>
      </c>
      <c r="M153" s="25">
        <v>0</v>
      </c>
      <c r="N153" s="25">
        <v>0</v>
      </c>
    </row>
    <row r="154" spans="1:41" s="130" customFormat="1" ht="63">
      <c r="A154" s="23">
        <v>5</v>
      </c>
      <c r="B154" s="119" t="s">
        <v>289</v>
      </c>
      <c r="C154" s="25">
        <v>4076.6909999999998</v>
      </c>
      <c r="D154" s="25">
        <v>0</v>
      </c>
      <c r="E154" s="25">
        <v>4076.6909999999998</v>
      </c>
      <c r="F154" s="25">
        <v>0</v>
      </c>
      <c r="G154" s="25">
        <v>4076.6909999999998</v>
      </c>
      <c r="H154" s="25">
        <v>0</v>
      </c>
      <c r="I154" s="25">
        <v>4076.6909999999998</v>
      </c>
      <c r="J154" s="25">
        <v>0</v>
      </c>
      <c r="K154" s="25">
        <v>1009.848</v>
      </c>
      <c r="L154" s="25">
        <v>0</v>
      </c>
      <c r="M154" s="25">
        <v>0</v>
      </c>
      <c r="N154" s="25">
        <v>0</v>
      </c>
    </row>
    <row r="155" spans="1:41" s="130" customFormat="1" ht="63">
      <c r="A155" s="23">
        <v>5</v>
      </c>
      <c r="B155" s="76" t="s">
        <v>290</v>
      </c>
      <c r="C155" s="25">
        <v>8537.4650000000001</v>
      </c>
      <c r="D155" s="25">
        <v>321.94900000000001</v>
      </c>
      <c r="E155" s="25">
        <v>8537.4650000000001</v>
      </c>
      <c r="F155" s="25">
        <v>321.94900000000001</v>
      </c>
      <c r="G155" s="25">
        <v>8537.4650000000001</v>
      </c>
      <c r="H155" s="25">
        <v>321.94900000000001</v>
      </c>
      <c r="I155" s="25">
        <v>8537.4650000000001</v>
      </c>
      <c r="J155" s="25">
        <v>0</v>
      </c>
      <c r="K155" s="25">
        <v>2129.9699999999998</v>
      </c>
      <c r="L155" s="25">
        <v>0</v>
      </c>
      <c r="M155" s="25">
        <v>0</v>
      </c>
      <c r="N155" s="25">
        <v>0</v>
      </c>
    </row>
    <row r="156" spans="1:41" s="130" customFormat="1" ht="30" customHeight="1">
      <c r="A156" s="23">
        <v>5</v>
      </c>
      <c r="B156" s="76" t="s">
        <v>291</v>
      </c>
      <c r="C156" s="25">
        <v>1518.0350000000001</v>
      </c>
      <c r="D156" s="25">
        <v>0</v>
      </c>
      <c r="E156" s="25">
        <v>1518.0350000000001</v>
      </c>
      <c r="F156" s="25">
        <v>0</v>
      </c>
      <c r="G156" s="25">
        <v>1518.0350000000001</v>
      </c>
      <c r="H156" s="25">
        <v>0</v>
      </c>
      <c r="I156" s="25">
        <v>1518.0350000000001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</row>
    <row r="157" spans="1:41" s="130" customFormat="1" ht="31.5">
      <c r="A157" s="23">
        <v>5</v>
      </c>
      <c r="B157" s="119" t="s">
        <v>292</v>
      </c>
      <c r="C157" s="25">
        <v>9026.4050000000007</v>
      </c>
      <c r="D157" s="25">
        <v>0</v>
      </c>
      <c r="E157" s="25">
        <v>9026.4050000000007</v>
      </c>
      <c r="F157" s="25">
        <v>0</v>
      </c>
      <c r="G157" s="25">
        <v>9026.4050000000007</v>
      </c>
      <c r="H157" s="25">
        <v>0</v>
      </c>
      <c r="I157" s="25">
        <v>9026.4050000000007</v>
      </c>
      <c r="J157" s="25">
        <v>0</v>
      </c>
      <c r="K157" s="25">
        <v>7940.7309999999998</v>
      </c>
      <c r="L157" s="25">
        <v>0</v>
      </c>
      <c r="M157" s="25">
        <v>0</v>
      </c>
      <c r="N157" s="25">
        <v>0</v>
      </c>
    </row>
    <row r="158" spans="1:41" s="130" customFormat="1" ht="78.75">
      <c r="A158" s="23">
        <v>5</v>
      </c>
      <c r="B158" s="119" t="s">
        <v>293</v>
      </c>
      <c r="C158" s="25">
        <v>4848.5959999999995</v>
      </c>
      <c r="D158" s="25">
        <v>661.529</v>
      </c>
      <c r="E158" s="25">
        <v>4848.5959999999995</v>
      </c>
      <c r="F158" s="25">
        <v>661.529</v>
      </c>
      <c r="G158" s="25">
        <v>4848.5959999999995</v>
      </c>
      <c r="H158" s="25">
        <v>661.529</v>
      </c>
      <c r="I158" s="25">
        <v>4848.5959999999995</v>
      </c>
      <c r="J158" s="25">
        <v>0</v>
      </c>
      <c r="K158" s="25">
        <v>1283.4000000000001</v>
      </c>
      <c r="L158" s="25">
        <v>0</v>
      </c>
      <c r="M158" s="25">
        <v>0</v>
      </c>
      <c r="N158" s="25">
        <v>0</v>
      </c>
    </row>
    <row r="159" spans="1:41" s="130" customFormat="1" ht="31.5">
      <c r="A159" s="23">
        <v>5</v>
      </c>
      <c r="B159" s="119" t="s">
        <v>294</v>
      </c>
      <c r="C159" s="25">
        <v>1049.6500000000001</v>
      </c>
      <c r="D159" s="25">
        <v>0</v>
      </c>
      <c r="E159" s="25">
        <v>1049.6500000000001</v>
      </c>
      <c r="F159" s="25">
        <v>0</v>
      </c>
      <c r="G159" s="25">
        <v>1049.6500000000001</v>
      </c>
      <c r="H159" s="25">
        <v>0</v>
      </c>
      <c r="I159" s="25">
        <v>1049.6500000000001</v>
      </c>
      <c r="J159" s="25">
        <v>0</v>
      </c>
      <c r="K159" s="25">
        <v>1023.9160000000001</v>
      </c>
      <c r="L159" s="25">
        <v>0</v>
      </c>
      <c r="M159" s="25">
        <v>0</v>
      </c>
      <c r="N159" s="25">
        <v>0</v>
      </c>
    </row>
    <row r="160" spans="1:41" s="130" customFormat="1" ht="78.75">
      <c r="A160" s="23">
        <v>5</v>
      </c>
      <c r="B160" s="164" t="s">
        <v>295</v>
      </c>
      <c r="C160" s="25">
        <v>5087.5050000000001</v>
      </c>
      <c r="D160" s="25">
        <v>0</v>
      </c>
      <c r="E160" s="25">
        <v>5087.5050000000001</v>
      </c>
      <c r="F160" s="25">
        <v>0</v>
      </c>
      <c r="G160" s="25">
        <v>5087.5050000000001</v>
      </c>
      <c r="H160" s="25">
        <v>0</v>
      </c>
      <c r="I160" s="25">
        <v>5087.5050000000001</v>
      </c>
      <c r="J160" s="25">
        <v>0</v>
      </c>
      <c r="K160" s="25">
        <v>4330.1329999999998</v>
      </c>
      <c r="L160" s="25">
        <v>0</v>
      </c>
      <c r="M160" s="25">
        <v>0</v>
      </c>
      <c r="N160" s="25">
        <v>0</v>
      </c>
    </row>
    <row r="161" spans="1:27" s="130" customFormat="1" ht="31.5">
      <c r="A161" s="23">
        <v>5</v>
      </c>
      <c r="B161" s="119" t="s">
        <v>296</v>
      </c>
      <c r="C161" s="56">
        <v>28383.522000000001</v>
      </c>
      <c r="D161" s="56">
        <v>0</v>
      </c>
      <c r="E161" s="56">
        <v>28383.522000000001</v>
      </c>
      <c r="F161" s="56">
        <v>0</v>
      </c>
      <c r="G161" s="56">
        <v>28383.522000000001</v>
      </c>
      <c r="H161" s="56">
        <v>0</v>
      </c>
      <c r="I161" s="56">
        <v>28383.522000000001</v>
      </c>
      <c r="J161" s="56">
        <v>0</v>
      </c>
      <c r="K161" s="56">
        <v>16365.537</v>
      </c>
      <c r="L161" s="56">
        <v>0</v>
      </c>
      <c r="M161" s="56">
        <v>0</v>
      </c>
      <c r="N161" s="56">
        <v>0</v>
      </c>
    </row>
    <row r="162" spans="1:27" s="130" customFormat="1" ht="63.75" customHeight="1">
      <c r="A162" s="23">
        <v>5</v>
      </c>
      <c r="B162" s="125" t="s">
        <v>817</v>
      </c>
      <c r="C162" s="149">
        <v>0</v>
      </c>
      <c r="D162" s="149">
        <v>5157.0709999999999</v>
      </c>
      <c r="E162" s="149">
        <v>0</v>
      </c>
      <c r="F162" s="149">
        <v>5157.0709999999999</v>
      </c>
      <c r="G162" s="149">
        <v>0</v>
      </c>
      <c r="H162" s="149">
        <v>5157.0709999999999</v>
      </c>
      <c r="I162" s="149">
        <v>0</v>
      </c>
      <c r="J162" s="149">
        <v>0</v>
      </c>
      <c r="K162" s="149">
        <v>0</v>
      </c>
      <c r="L162" s="149">
        <v>0</v>
      </c>
      <c r="M162" s="149">
        <v>0</v>
      </c>
      <c r="N162" s="149">
        <v>0</v>
      </c>
    </row>
    <row r="163" spans="1:27" s="130" customFormat="1" ht="47.25" customHeight="1">
      <c r="A163" s="23">
        <v>5</v>
      </c>
      <c r="B163" s="138" t="s">
        <v>818</v>
      </c>
      <c r="C163" s="149">
        <v>0</v>
      </c>
      <c r="D163" s="149">
        <v>8859.0480000000007</v>
      </c>
      <c r="E163" s="149">
        <v>0</v>
      </c>
      <c r="F163" s="149">
        <v>8859.0480000000007</v>
      </c>
      <c r="G163" s="149">
        <v>0</v>
      </c>
      <c r="H163" s="149">
        <v>8859.0480000000007</v>
      </c>
      <c r="I163" s="149">
        <v>0</v>
      </c>
      <c r="J163" s="149">
        <v>0</v>
      </c>
      <c r="K163" s="149">
        <v>0</v>
      </c>
      <c r="L163" s="149">
        <v>0</v>
      </c>
      <c r="M163" s="149">
        <v>0</v>
      </c>
      <c r="N163" s="149">
        <v>0</v>
      </c>
    </row>
    <row r="164" spans="1:27" s="130" customFormat="1" ht="32.25" customHeight="1">
      <c r="A164" s="23">
        <v>5</v>
      </c>
      <c r="B164" s="163" t="s">
        <v>819</v>
      </c>
      <c r="C164" s="149">
        <v>0</v>
      </c>
      <c r="D164" s="149">
        <v>4728.3909999999996</v>
      </c>
      <c r="E164" s="149">
        <v>0</v>
      </c>
      <c r="F164" s="149">
        <v>4728.3909999999996</v>
      </c>
      <c r="G164" s="149">
        <v>0</v>
      </c>
      <c r="H164" s="149">
        <v>4728.3909999999996</v>
      </c>
      <c r="I164" s="149">
        <v>0</v>
      </c>
      <c r="J164" s="149">
        <v>0</v>
      </c>
      <c r="K164" s="149">
        <v>0</v>
      </c>
      <c r="L164" s="149">
        <v>0</v>
      </c>
      <c r="M164" s="149">
        <v>0</v>
      </c>
      <c r="N164" s="149">
        <v>0</v>
      </c>
    </row>
    <row r="165" spans="1:27" s="130" customFormat="1" ht="45" customHeight="1">
      <c r="A165" s="23">
        <v>5</v>
      </c>
      <c r="B165" s="76" t="s">
        <v>820</v>
      </c>
      <c r="C165" s="149">
        <v>0</v>
      </c>
      <c r="D165" s="149">
        <v>4720.223</v>
      </c>
      <c r="E165" s="149">
        <v>0</v>
      </c>
      <c r="F165" s="149">
        <v>4720.223</v>
      </c>
      <c r="G165" s="149">
        <v>0</v>
      </c>
      <c r="H165" s="149">
        <v>4720.223</v>
      </c>
      <c r="I165" s="149">
        <v>0</v>
      </c>
      <c r="J165" s="149">
        <v>0</v>
      </c>
      <c r="K165" s="149">
        <v>0</v>
      </c>
      <c r="L165" s="149">
        <v>0</v>
      </c>
      <c r="M165" s="149">
        <v>0</v>
      </c>
      <c r="N165" s="149">
        <v>0</v>
      </c>
    </row>
    <row r="166" spans="1:27" s="130" customFormat="1" ht="45.75" customHeight="1">
      <c r="A166" s="23">
        <v>5</v>
      </c>
      <c r="B166" s="76" t="s">
        <v>821</v>
      </c>
      <c r="C166" s="149">
        <v>0</v>
      </c>
      <c r="D166" s="149">
        <v>4759.29</v>
      </c>
      <c r="E166" s="149">
        <v>0</v>
      </c>
      <c r="F166" s="149">
        <v>4759.29</v>
      </c>
      <c r="G166" s="149">
        <v>0</v>
      </c>
      <c r="H166" s="149">
        <v>4759.29</v>
      </c>
      <c r="I166" s="149">
        <v>0</v>
      </c>
      <c r="J166" s="149">
        <v>0</v>
      </c>
      <c r="K166" s="149">
        <v>0</v>
      </c>
      <c r="L166" s="149">
        <v>0</v>
      </c>
      <c r="M166" s="149">
        <v>0</v>
      </c>
      <c r="N166" s="149">
        <v>0</v>
      </c>
    </row>
    <row r="167" spans="1:27" s="130" customFormat="1" ht="80.25" customHeight="1">
      <c r="A167" s="23">
        <v>5</v>
      </c>
      <c r="B167" s="76" t="s">
        <v>822</v>
      </c>
      <c r="C167" s="56">
        <v>0</v>
      </c>
      <c r="D167" s="56">
        <v>2197.567</v>
      </c>
      <c r="E167" s="56">
        <v>0</v>
      </c>
      <c r="F167" s="56">
        <v>2197.567</v>
      </c>
      <c r="G167" s="56">
        <v>0</v>
      </c>
      <c r="H167" s="56">
        <v>2197.567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</row>
    <row r="168" spans="1:27" s="28" customFormat="1" ht="23.25" customHeight="1">
      <c r="A168" s="209">
        <v>6</v>
      </c>
      <c r="B168" s="190" t="s">
        <v>66</v>
      </c>
      <c r="C168" s="109">
        <f t="shared" ref="C168:L168" si="5">SUM(C170:C204)</f>
        <v>152040.02500000002</v>
      </c>
      <c r="D168" s="128">
        <f t="shared" si="5"/>
        <v>76020.012999999992</v>
      </c>
      <c r="E168" s="109">
        <f t="shared" si="5"/>
        <v>152040.02500000002</v>
      </c>
      <c r="F168" s="109">
        <f t="shared" si="5"/>
        <v>76020.012999999992</v>
      </c>
      <c r="G168" s="109">
        <f t="shared" si="5"/>
        <v>152040.02500000002</v>
      </c>
      <c r="H168" s="109">
        <f t="shared" si="5"/>
        <v>76020.012999999992</v>
      </c>
      <c r="I168" s="109">
        <f t="shared" si="5"/>
        <v>152040.02500000002</v>
      </c>
      <c r="J168" s="109">
        <f t="shared" si="5"/>
        <v>941.375</v>
      </c>
      <c r="K168" s="109">
        <f t="shared" si="5"/>
        <v>149974.93439999997</v>
      </c>
      <c r="L168" s="109">
        <f t="shared" si="5"/>
        <v>941.375</v>
      </c>
      <c r="M168" s="109">
        <f>SUM(M170:M193)</f>
        <v>0</v>
      </c>
      <c r="N168" s="109">
        <f>SUM(N170:N193)</f>
        <v>0</v>
      </c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s="28" customFormat="1" ht="46.5" customHeight="1">
      <c r="A169" s="212"/>
      <c r="B169" s="190"/>
      <c r="C169" s="110"/>
      <c r="D169" s="112" t="s">
        <v>648</v>
      </c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</row>
    <row r="170" spans="1:27" s="27" customFormat="1" ht="47.25">
      <c r="A170" s="71">
        <v>6</v>
      </c>
      <c r="B170" s="172" t="s">
        <v>67</v>
      </c>
      <c r="C170" s="40">
        <v>36906.303999999996</v>
      </c>
      <c r="D170" s="40">
        <v>13120.605</v>
      </c>
      <c r="E170" s="35">
        <v>36906.303999999996</v>
      </c>
      <c r="F170" s="35">
        <v>13120.605</v>
      </c>
      <c r="G170" s="35">
        <v>36906.303999999996</v>
      </c>
      <c r="H170" s="35">
        <v>13120.605</v>
      </c>
      <c r="I170" s="35">
        <v>36906.303999999996</v>
      </c>
      <c r="J170" s="35">
        <v>0</v>
      </c>
      <c r="K170" s="35">
        <v>36906.303999999996</v>
      </c>
      <c r="L170" s="35">
        <v>0</v>
      </c>
      <c r="M170" s="35">
        <v>0</v>
      </c>
      <c r="N170" s="35">
        <v>0</v>
      </c>
    </row>
    <row r="171" spans="1:27" s="27" customFormat="1" ht="94.5">
      <c r="A171" s="32">
        <v>6</v>
      </c>
      <c r="B171" s="49" t="s">
        <v>68</v>
      </c>
      <c r="C171" s="33">
        <v>2668</v>
      </c>
      <c r="D171" s="33">
        <v>1332</v>
      </c>
      <c r="E171" s="33">
        <v>2668</v>
      </c>
      <c r="F171" s="33">
        <v>1332</v>
      </c>
      <c r="G171" s="33">
        <v>2668</v>
      </c>
      <c r="H171" s="33">
        <v>1332</v>
      </c>
      <c r="I171" s="33">
        <v>2668</v>
      </c>
      <c r="J171" s="33">
        <v>0</v>
      </c>
      <c r="K171" s="33">
        <v>2668</v>
      </c>
      <c r="L171" s="33">
        <v>0</v>
      </c>
      <c r="M171" s="33">
        <v>0</v>
      </c>
      <c r="N171" s="25">
        <v>0</v>
      </c>
      <c r="O171" s="39"/>
    </row>
    <row r="172" spans="1:27" s="27" customFormat="1" ht="31.5">
      <c r="A172" s="23">
        <v>6</v>
      </c>
      <c r="B172" s="50" t="s">
        <v>69</v>
      </c>
      <c r="C172" s="25">
        <v>22322.251</v>
      </c>
      <c r="D172" s="25">
        <v>11245.959000000001</v>
      </c>
      <c r="E172" s="25">
        <v>22322.251</v>
      </c>
      <c r="F172" s="25">
        <v>11245.959000000001</v>
      </c>
      <c r="G172" s="25">
        <v>22322.251</v>
      </c>
      <c r="H172" s="25">
        <v>11245.959000000001</v>
      </c>
      <c r="I172" s="25">
        <v>22322.251</v>
      </c>
      <c r="J172" s="25">
        <v>0</v>
      </c>
      <c r="K172" s="25">
        <v>22322.251400000001</v>
      </c>
      <c r="L172" s="25">
        <v>0</v>
      </c>
      <c r="M172" s="25">
        <v>0</v>
      </c>
      <c r="N172" s="25">
        <v>0</v>
      </c>
    </row>
    <row r="173" spans="1:27" s="27" customFormat="1" ht="63">
      <c r="A173" s="23">
        <v>6</v>
      </c>
      <c r="B173" s="50" t="s">
        <v>70</v>
      </c>
      <c r="C173" s="25">
        <v>1790.1849999999999</v>
      </c>
      <c r="D173" s="25">
        <v>893.75</v>
      </c>
      <c r="E173" s="25">
        <v>1790.1849999999999</v>
      </c>
      <c r="F173" s="25">
        <v>893.75</v>
      </c>
      <c r="G173" s="25">
        <v>1790.1849999999999</v>
      </c>
      <c r="H173" s="25">
        <v>893.75</v>
      </c>
      <c r="I173" s="25">
        <v>1790.1849999999999</v>
      </c>
      <c r="J173" s="25">
        <v>0</v>
      </c>
      <c r="K173" s="25">
        <v>1790.1849999999999</v>
      </c>
      <c r="L173" s="25">
        <v>0</v>
      </c>
      <c r="M173" s="25">
        <v>0</v>
      </c>
      <c r="N173" s="25">
        <v>0</v>
      </c>
    </row>
    <row r="174" spans="1:27" s="27" customFormat="1" ht="31.5">
      <c r="A174" s="34">
        <v>6</v>
      </c>
      <c r="B174" s="51" t="s">
        <v>71</v>
      </c>
      <c r="C174" s="35">
        <v>2771.2159999999999</v>
      </c>
      <c r="D174" s="35">
        <v>1383.5309999999999</v>
      </c>
      <c r="E174" s="35">
        <v>2771.2159999999999</v>
      </c>
      <c r="F174" s="35">
        <v>1383.5309999999999</v>
      </c>
      <c r="G174" s="35">
        <v>2771.2159999999999</v>
      </c>
      <c r="H174" s="35">
        <v>1383.5309999999999</v>
      </c>
      <c r="I174" s="35">
        <v>2771.2159999999999</v>
      </c>
      <c r="J174" s="35">
        <v>0</v>
      </c>
      <c r="K174" s="35">
        <v>2771.2159999999999</v>
      </c>
      <c r="L174" s="35">
        <v>0</v>
      </c>
      <c r="M174" s="35">
        <v>0</v>
      </c>
      <c r="N174" s="35">
        <v>0</v>
      </c>
    </row>
    <row r="175" spans="1:27" s="27" customFormat="1">
      <c r="A175" s="32">
        <v>6</v>
      </c>
      <c r="B175" s="49" t="s">
        <v>72</v>
      </c>
      <c r="C175" s="33">
        <v>3418.64</v>
      </c>
      <c r="D175" s="33">
        <v>1706.7570000000001</v>
      </c>
      <c r="E175" s="33">
        <v>3418.64</v>
      </c>
      <c r="F175" s="33">
        <v>1706.7570000000001</v>
      </c>
      <c r="G175" s="33">
        <v>3418.64</v>
      </c>
      <c r="H175" s="33">
        <v>1706.7570000000001</v>
      </c>
      <c r="I175" s="33">
        <v>3418.64</v>
      </c>
      <c r="J175" s="33">
        <v>0</v>
      </c>
      <c r="K175" s="33">
        <v>3404.72</v>
      </c>
      <c r="L175" s="33">
        <v>0</v>
      </c>
      <c r="M175" s="33">
        <v>0</v>
      </c>
      <c r="N175" s="33">
        <v>0</v>
      </c>
    </row>
    <row r="176" spans="1:27" s="27" customFormat="1" ht="47.25">
      <c r="A176" s="23">
        <v>6</v>
      </c>
      <c r="B176" s="50" t="s">
        <v>73</v>
      </c>
      <c r="C176" s="25">
        <v>1162.432</v>
      </c>
      <c r="D176" s="25">
        <v>580.34400000000005</v>
      </c>
      <c r="E176" s="25">
        <v>1162.432</v>
      </c>
      <c r="F176" s="25">
        <v>580.34400000000005</v>
      </c>
      <c r="G176" s="25">
        <v>1162.432</v>
      </c>
      <c r="H176" s="25">
        <v>580.34400000000005</v>
      </c>
      <c r="I176" s="25">
        <v>1162.432</v>
      </c>
      <c r="J176" s="25">
        <v>0</v>
      </c>
      <c r="K176" s="25">
        <v>1154.8219999999999</v>
      </c>
      <c r="L176" s="25">
        <v>0</v>
      </c>
      <c r="M176" s="25">
        <v>0</v>
      </c>
      <c r="N176" s="25">
        <v>0</v>
      </c>
    </row>
    <row r="177" spans="1:14" s="27" customFormat="1" ht="47.25">
      <c r="A177" s="34">
        <v>6</v>
      </c>
      <c r="B177" s="51" t="s">
        <v>74</v>
      </c>
      <c r="C177" s="35">
        <v>1690.8140000000001</v>
      </c>
      <c r="D177" s="35">
        <v>3261.6469999999999</v>
      </c>
      <c r="E177" s="35">
        <v>1690.8140000000001</v>
      </c>
      <c r="F177" s="35">
        <v>3261.6469999999999</v>
      </c>
      <c r="G177" s="35">
        <v>1690.8140000000001</v>
      </c>
      <c r="H177" s="35">
        <v>3261.6469999999999</v>
      </c>
      <c r="I177" s="35">
        <v>1690.8140000000001</v>
      </c>
      <c r="J177" s="35">
        <v>0</v>
      </c>
      <c r="K177" s="35">
        <v>1690.8140000000001</v>
      </c>
      <c r="L177" s="35">
        <v>0</v>
      </c>
      <c r="M177" s="35">
        <v>0</v>
      </c>
      <c r="N177" s="35">
        <v>0</v>
      </c>
    </row>
    <row r="178" spans="1:14" s="27" customFormat="1" ht="31.5">
      <c r="A178" s="23">
        <v>6</v>
      </c>
      <c r="B178" s="24" t="s">
        <v>75</v>
      </c>
      <c r="C178" s="25">
        <v>667</v>
      </c>
      <c r="D178" s="25">
        <v>333</v>
      </c>
      <c r="E178" s="25">
        <v>667</v>
      </c>
      <c r="F178" s="25">
        <v>333</v>
      </c>
      <c r="G178" s="25">
        <v>667</v>
      </c>
      <c r="H178" s="25">
        <v>333</v>
      </c>
      <c r="I178" s="25">
        <v>667</v>
      </c>
      <c r="J178" s="25">
        <v>0</v>
      </c>
      <c r="K178" s="25">
        <v>667</v>
      </c>
      <c r="L178" s="25">
        <v>0</v>
      </c>
      <c r="M178" s="25">
        <v>0</v>
      </c>
      <c r="N178" s="25">
        <v>0</v>
      </c>
    </row>
    <row r="179" spans="1:14" s="27" customFormat="1" ht="47.25">
      <c r="A179" s="23">
        <v>6</v>
      </c>
      <c r="B179" s="24" t="s">
        <v>76</v>
      </c>
      <c r="C179" s="25">
        <v>662.52200000000005</v>
      </c>
      <c r="D179" s="25">
        <v>330.76499999999999</v>
      </c>
      <c r="E179" s="25">
        <v>662.52200000000005</v>
      </c>
      <c r="F179" s="56">
        <v>330.76499999999999</v>
      </c>
      <c r="G179" s="25">
        <v>662.52200000000005</v>
      </c>
      <c r="H179" s="56">
        <v>330.76499999999999</v>
      </c>
      <c r="I179" s="25">
        <v>662.52200000000005</v>
      </c>
      <c r="J179" s="25">
        <v>0</v>
      </c>
      <c r="K179" s="25">
        <v>662.52200000000005</v>
      </c>
      <c r="L179" s="25">
        <v>0</v>
      </c>
      <c r="M179" s="25">
        <v>0</v>
      </c>
      <c r="N179" s="25">
        <v>0</v>
      </c>
    </row>
    <row r="180" spans="1:14" s="27" customFormat="1" ht="47.25">
      <c r="A180" s="23">
        <v>6</v>
      </c>
      <c r="B180" s="24" t="s">
        <v>77</v>
      </c>
      <c r="C180" s="25">
        <v>3854.8870000000002</v>
      </c>
      <c r="D180" s="25">
        <v>1924.5540000000001</v>
      </c>
      <c r="E180" s="25">
        <v>3854.8870000000002</v>
      </c>
      <c r="F180" s="25">
        <v>1924.5540000000001</v>
      </c>
      <c r="G180" s="25">
        <v>3854.8870000000002</v>
      </c>
      <c r="H180" s="25">
        <v>1924.5540000000001</v>
      </c>
      <c r="I180" s="25">
        <v>3854.8870000000002</v>
      </c>
      <c r="J180" s="25">
        <v>0</v>
      </c>
      <c r="K180" s="25">
        <v>3854.8870000000002</v>
      </c>
      <c r="L180" s="25">
        <v>0</v>
      </c>
      <c r="M180" s="25">
        <v>0</v>
      </c>
      <c r="N180" s="25">
        <v>0</v>
      </c>
    </row>
    <row r="181" spans="1:14" s="27" customFormat="1" ht="126">
      <c r="A181" s="23">
        <v>6</v>
      </c>
      <c r="B181" s="24" t="s">
        <v>78</v>
      </c>
      <c r="C181" s="25">
        <v>2914.8789999999999</v>
      </c>
      <c r="D181" s="25">
        <v>1455.2550000000001</v>
      </c>
      <c r="E181" s="25">
        <v>2914.8789999999999</v>
      </c>
      <c r="F181" s="25">
        <v>1455.2550000000001</v>
      </c>
      <c r="G181" s="25">
        <v>2914.8789999999999</v>
      </c>
      <c r="H181" s="25">
        <v>1455.2550000000001</v>
      </c>
      <c r="I181" s="25">
        <v>2914.8789999999999</v>
      </c>
      <c r="J181" s="25">
        <v>0</v>
      </c>
      <c r="K181" s="25">
        <v>2913.8809999999999</v>
      </c>
      <c r="L181" s="25">
        <v>0</v>
      </c>
      <c r="M181" s="25">
        <v>0</v>
      </c>
      <c r="N181" s="25">
        <v>0</v>
      </c>
    </row>
    <row r="182" spans="1:14" s="27" customFormat="1" ht="63">
      <c r="A182" s="23">
        <v>6</v>
      </c>
      <c r="B182" s="24" t="s">
        <v>79</v>
      </c>
      <c r="C182" s="25">
        <v>2442.8620000000001</v>
      </c>
      <c r="D182" s="25">
        <v>1219.5999999999999</v>
      </c>
      <c r="E182" s="25">
        <v>2442.8620000000001</v>
      </c>
      <c r="F182" s="25">
        <v>1219.5999999999999</v>
      </c>
      <c r="G182" s="25">
        <v>2442.8620000000001</v>
      </c>
      <c r="H182" s="25">
        <v>1219.5999999999999</v>
      </c>
      <c r="I182" s="25">
        <v>2442.8620000000001</v>
      </c>
      <c r="J182" s="25">
        <v>0</v>
      </c>
      <c r="K182" s="25">
        <v>1560.944</v>
      </c>
      <c r="L182" s="25">
        <v>0</v>
      </c>
      <c r="M182" s="25">
        <v>0</v>
      </c>
      <c r="N182" s="25">
        <v>0</v>
      </c>
    </row>
    <row r="183" spans="1:14" s="27" customFormat="1" ht="47.25">
      <c r="A183" s="23">
        <v>6</v>
      </c>
      <c r="B183" s="24" t="s">
        <v>80</v>
      </c>
      <c r="C183" s="25">
        <v>3376.6350000000002</v>
      </c>
      <c r="D183" s="25">
        <v>1685.787</v>
      </c>
      <c r="E183" s="25">
        <v>3376.6350000000002</v>
      </c>
      <c r="F183" s="25">
        <v>1685.787</v>
      </c>
      <c r="G183" s="25">
        <v>3376.6350000000002</v>
      </c>
      <c r="H183" s="25">
        <v>1685.787</v>
      </c>
      <c r="I183" s="25">
        <v>3376.6350000000002</v>
      </c>
      <c r="J183" s="25">
        <v>0</v>
      </c>
      <c r="K183" s="25">
        <v>3376.6350000000002</v>
      </c>
      <c r="L183" s="25">
        <v>0</v>
      </c>
      <c r="M183" s="25">
        <v>0</v>
      </c>
      <c r="N183" s="25">
        <v>0</v>
      </c>
    </row>
    <row r="184" spans="1:14" s="27" customFormat="1" ht="47.25">
      <c r="A184" s="23">
        <v>6</v>
      </c>
      <c r="B184" s="24" t="s">
        <v>81</v>
      </c>
      <c r="C184" s="25">
        <v>1696.66</v>
      </c>
      <c r="D184" s="25">
        <v>847.05799999999999</v>
      </c>
      <c r="E184" s="25">
        <v>1696.66</v>
      </c>
      <c r="F184" s="25">
        <v>847.05799999999999</v>
      </c>
      <c r="G184" s="25">
        <v>1696.66</v>
      </c>
      <c r="H184" s="25">
        <v>847.05799999999999</v>
      </c>
      <c r="I184" s="25">
        <v>1696.66</v>
      </c>
      <c r="J184" s="25">
        <v>0</v>
      </c>
      <c r="K184" s="25">
        <v>1696.66</v>
      </c>
      <c r="L184" s="25">
        <v>0</v>
      </c>
      <c r="M184" s="25">
        <v>0</v>
      </c>
      <c r="N184" s="25">
        <v>0</v>
      </c>
    </row>
    <row r="185" spans="1:14" s="27" customFormat="1" ht="63">
      <c r="A185" s="23">
        <v>6</v>
      </c>
      <c r="B185" s="24" t="s">
        <v>778</v>
      </c>
      <c r="C185" s="25">
        <v>1631.626</v>
      </c>
      <c r="D185" s="25">
        <v>814.59</v>
      </c>
      <c r="E185" s="25">
        <v>1631.626</v>
      </c>
      <c r="F185" s="25">
        <v>814.59</v>
      </c>
      <c r="G185" s="25">
        <v>1631.626</v>
      </c>
      <c r="H185" s="25">
        <v>814.59</v>
      </c>
      <c r="I185" s="25">
        <v>1631.626</v>
      </c>
      <c r="J185" s="25">
        <v>0</v>
      </c>
      <c r="K185" s="25">
        <v>1631.1179999999999</v>
      </c>
      <c r="L185" s="25">
        <v>0</v>
      </c>
      <c r="M185" s="25">
        <v>0</v>
      </c>
      <c r="N185" s="25">
        <v>0</v>
      </c>
    </row>
    <row r="186" spans="1:14" s="27" customFormat="1" ht="47.25">
      <c r="A186" s="32">
        <v>6</v>
      </c>
      <c r="B186" s="49" t="s">
        <v>777</v>
      </c>
      <c r="C186" s="33">
        <v>4496.0379999999996</v>
      </c>
      <c r="D186" s="33">
        <v>8248.6939999999995</v>
      </c>
      <c r="E186" s="33">
        <v>4496.0379999999996</v>
      </c>
      <c r="F186" s="33">
        <v>8248.6939999999995</v>
      </c>
      <c r="G186" s="33">
        <v>4496.0379999999996</v>
      </c>
      <c r="H186" s="33">
        <v>8248.6939999999995</v>
      </c>
      <c r="I186" s="33">
        <v>4496.0379999999996</v>
      </c>
      <c r="J186" s="33">
        <v>0</v>
      </c>
      <c r="K186" s="33">
        <v>4496.0379999999996</v>
      </c>
      <c r="L186" s="33">
        <v>0</v>
      </c>
      <c r="M186" s="33">
        <v>0</v>
      </c>
      <c r="N186" s="33">
        <v>0</v>
      </c>
    </row>
    <row r="187" spans="1:14" s="27" customFormat="1" ht="47.25">
      <c r="A187" s="23">
        <v>6</v>
      </c>
      <c r="B187" s="50" t="s">
        <v>82</v>
      </c>
      <c r="C187" s="25">
        <v>320.94499999999999</v>
      </c>
      <c r="D187" s="25">
        <v>160.232</v>
      </c>
      <c r="E187" s="25">
        <v>320.94499999999999</v>
      </c>
      <c r="F187" s="25">
        <v>160.232</v>
      </c>
      <c r="G187" s="25">
        <v>320.94499999999999</v>
      </c>
      <c r="H187" s="25">
        <v>160.232</v>
      </c>
      <c r="I187" s="25">
        <v>320.94499999999999</v>
      </c>
      <c r="J187" s="25">
        <v>0</v>
      </c>
      <c r="K187" s="25">
        <v>318.58999999999997</v>
      </c>
      <c r="L187" s="25">
        <v>0</v>
      </c>
      <c r="M187" s="25">
        <v>0</v>
      </c>
      <c r="N187" s="25">
        <v>0</v>
      </c>
    </row>
    <row r="188" spans="1:14" s="27" customFormat="1" ht="94.5">
      <c r="A188" s="34">
        <v>6</v>
      </c>
      <c r="B188" s="51" t="s">
        <v>83</v>
      </c>
      <c r="C188" s="35">
        <v>2832.123</v>
      </c>
      <c r="D188" s="35">
        <v>1416.4870000000001</v>
      </c>
      <c r="E188" s="35">
        <v>2832.123</v>
      </c>
      <c r="F188" s="35">
        <v>1416.4870000000001</v>
      </c>
      <c r="G188" s="35">
        <v>2832.123</v>
      </c>
      <c r="H188" s="35">
        <v>1416.4870000000001</v>
      </c>
      <c r="I188" s="35">
        <v>2832.123</v>
      </c>
      <c r="J188" s="35">
        <v>0</v>
      </c>
      <c r="K188" s="35">
        <v>2830.8850000000002</v>
      </c>
      <c r="L188" s="35">
        <v>0</v>
      </c>
      <c r="M188" s="35">
        <v>0</v>
      </c>
      <c r="N188" s="35">
        <v>0</v>
      </c>
    </row>
    <row r="189" spans="1:14" s="27" customFormat="1" ht="47.25">
      <c r="A189" s="23">
        <v>6</v>
      </c>
      <c r="B189" s="24" t="s">
        <v>779</v>
      </c>
      <c r="C189" s="25">
        <v>3231.5340000000001</v>
      </c>
      <c r="D189" s="25">
        <v>1613.345</v>
      </c>
      <c r="E189" s="25">
        <v>3231.5340000000001</v>
      </c>
      <c r="F189" s="25">
        <v>1613.345</v>
      </c>
      <c r="G189" s="25">
        <v>3231.5340000000001</v>
      </c>
      <c r="H189" s="25">
        <v>1613.345</v>
      </c>
      <c r="I189" s="25">
        <v>3231.5340000000001</v>
      </c>
      <c r="J189" s="25">
        <v>0</v>
      </c>
      <c r="K189" s="25">
        <v>3199.2629999999999</v>
      </c>
      <c r="L189" s="25">
        <v>0</v>
      </c>
      <c r="M189" s="25">
        <v>0</v>
      </c>
      <c r="N189" s="25">
        <v>0</v>
      </c>
    </row>
    <row r="190" spans="1:14" s="27" customFormat="1" ht="47.25">
      <c r="A190" s="23">
        <v>6</v>
      </c>
      <c r="B190" s="24" t="s">
        <v>84</v>
      </c>
      <c r="C190" s="25">
        <v>2088.7020000000002</v>
      </c>
      <c r="D190" s="25">
        <v>1044.664</v>
      </c>
      <c r="E190" s="25">
        <v>2088.7020000000002</v>
      </c>
      <c r="F190" s="25">
        <v>1044.664</v>
      </c>
      <c r="G190" s="25">
        <v>2088.7020000000002</v>
      </c>
      <c r="H190" s="25">
        <v>1044.664</v>
      </c>
      <c r="I190" s="25">
        <v>2088.7020000000002</v>
      </c>
      <c r="J190" s="25">
        <v>0</v>
      </c>
      <c r="K190" s="25">
        <v>2088.7020000000002</v>
      </c>
      <c r="L190" s="25">
        <v>0</v>
      </c>
      <c r="M190" s="25">
        <v>0</v>
      </c>
      <c r="N190" s="25">
        <v>0</v>
      </c>
    </row>
    <row r="191" spans="1:14" s="27" customFormat="1" ht="47.25">
      <c r="A191" s="23">
        <v>6</v>
      </c>
      <c r="B191" s="24" t="s">
        <v>85</v>
      </c>
      <c r="C191" s="25">
        <v>2476.0279999999998</v>
      </c>
      <c r="D191" s="25">
        <v>1238.385</v>
      </c>
      <c r="E191" s="25">
        <v>2476.0279999999998</v>
      </c>
      <c r="F191" s="25">
        <v>1238.385</v>
      </c>
      <c r="G191" s="25">
        <v>2476.0279999999998</v>
      </c>
      <c r="H191" s="25">
        <v>1238.385</v>
      </c>
      <c r="I191" s="25">
        <v>2476.0279999999998</v>
      </c>
      <c r="J191" s="25">
        <v>0</v>
      </c>
      <c r="K191" s="25">
        <v>2469.0680000000002</v>
      </c>
      <c r="L191" s="25">
        <v>0</v>
      </c>
      <c r="M191" s="25">
        <v>0</v>
      </c>
      <c r="N191" s="25">
        <v>0</v>
      </c>
    </row>
    <row r="192" spans="1:14" s="27" customFormat="1" ht="63">
      <c r="A192" s="23">
        <v>6</v>
      </c>
      <c r="B192" s="24" t="s">
        <v>600</v>
      </c>
      <c r="C192" s="25">
        <v>2895.1129999999998</v>
      </c>
      <c r="D192" s="25">
        <v>1447.991</v>
      </c>
      <c r="E192" s="25">
        <v>2895.1129999999998</v>
      </c>
      <c r="F192" s="25">
        <v>1447.991</v>
      </c>
      <c r="G192" s="25">
        <v>2895.1129999999998</v>
      </c>
      <c r="H192" s="25">
        <v>1447.991</v>
      </c>
      <c r="I192" s="25">
        <v>2895.1129999999998</v>
      </c>
      <c r="J192" s="25">
        <v>0</v>
      </c>
      <c r="K192" s="25">
        <v>2895.1129999999998</v>
      </c>
      <c r="L192" s="25">
        <v>0</v>
      </c>
      <c r="M192" s="25">
        <v>0</v>
      </c>
      <c r="N192" s="25">
        <v>0</v>
      </c>
    </row>
    <row r="193" spans="1:42" s="27" customFormat="1" ht="63">
      <c r="A193" s="23">
        <v>6</v>
      </c>
      <c r="B193" s="49" t="s">
        <v>86</v>
      </c>
      <c r="C193" s="25">
        <v>2157.0210000000002</v>
      </c>
      <c r="D193" s="25">
        <v>1076.893</v>
      </c>
      <c r="E193" s="25">
        <v>2157.0210000000002</v>
      </c>
      <c r="F193" s="25">
        <v>1076.893</v>
      </c>
      <c r="G193" s="25">
        <v>2157.0210000000002</v>
      </c>
      <c r="H193" s="25">
        <v>1076.893</v>
      </c>
      <c r="I193" s="25">
        <v>2157.0210000000002</v>
      </c>
      <c r="J193" s="25">
        <v>0</v>
      </c>
      <c r="K193" s="25">
        <v>2157.0210000000002</v>
      </c>
      <c r="L193" s="25">
        <v>0</v>
      </c>
      <c r="M193" s="25">
        <v>0</v>
      </c>
      <c r="N193" s="25">
        <v>0</v>
      </c>
    </row>
    <row r="194" spans="1:42" s="27" customFormat="1" ht="46.5" customHeight="1">
      <c r="A194" s="23">
        <v>6</v>
      </c>
      <c r="B194" s="119" t="s">
        <v>297</v>
      </c>
      <c r="C194" s="25">
        <v>4505.058</v>
      </c>
      <c r="D194" s="25">
        <v>2249.152</v>
      </c>
      <c r="E194" s="25">
        <v>4505.058</v>
      </c>
      <c r="F194" s="25">
        <v>2249.152</v>
      </c>
      <c r="G194" s="25">
        <v>4505.058</v>
      </c>
      <c r="H194" s="25">
        <v>2249.152</v>
      </c>
      <c r="I194" s="25">
        <v>4505.058</v>
      </c>
      <c r="J194" s="25">
        <v>0</v>
      </c>
      <c r="K194" s="25">
        <v>4505.0410000000002</v>
      </c>
      <c r="L194" s="25">
        <v>0</v>
      </c>
      <c r="M194" s="25">
        <v>0</v>
      </c>
      <c r="N194" s="25">
        <v>0</v>
      </c>
    </row>
    <row r="195" spans="1:42" s="27" customFormat="1" ht="31.5" customHeight="1">
      <c r="A195" s="23">
        <v>6</v>
      </c>
      <c r="B195" s="76" t="s">
        <v>298</v>
      </c>
      <c r="C195" s="25">
        <v>3017.8429999999998</v>
      </c>
      <c r="D195" s="25">
        <v>0</v>
      </c>
      <c r="E195" s="25">
        <v>3017.8429999999998</v>
      </c>
      <c r="F195" s="25">
        <v>0</v>
      </c>
      <c r="G195" s="25">
        <v>3017.8429999999998</v>
      </c>
      <c r="H195" s="25">
        <v>0</v>
      </c>
      <c r="I195" s="25">
        <v>3017.8429999999998</v>
      </c>
      <c r="J195" s="25">
        <v>0</v>
      </c>
      <c r="K195" s="25">
        <v>3017.8429999999998</v>
      </c>
      <c r="L195" s="25">
        <v>0</v>
      </c>
      <c r="M195" s="25">
        <v>0</v>
      </c>
      <c r="N195" s="25">
        <v>0</v>
      </c>
    </row>
    <row r="196" spans="1:42" s="27" customFormat="1" ht="45.75" customHeight="1">
      <c r="A196" s="23">
        <v>6</v>
      </c>
      <c r="B196" s="119" t="s">
        <v>299</v>
      </c>
      <c r="C196" s="25">
        <v>6670</v>
      </c>
      <c r="D196" s="25">
        <v>0</v>
      </c>
      <c r="E196" s="25">
        <v>6670</v>
      </c>
      <c r="F196" s="25">
        <v>0</v>
      </c>
      <c r="G196" s="25">
        <v>6670</v>
      </c>
      <c r="H196" s="25">
        <v>0</v>
      </c>
      <c r="I196" s="25">
        <v>6670</v>
      </c>
      <c r="J196" s="25">
        <v>0</v>
      </c>
      <c r="K196" s="25">
        <v>6670</v>
      </c>
      <c r="L196" s="25">
        <v>0</v>
      </c>
      <c r="M196" s="25">
        <v>0</v>
      </c>
      <c r="N196" s="25">
        <v>0</v>
      </c>
    </row>
    <row r="197" spans="1:42" s="27" customFormat="1" ht="45.75" customHeight="1">
      <c r="A197" s="23">
        <v>6</v>
      </c>
      <c r="B197" s="119" t="s">
        <v>300</v>
      </c>
      <c r="C197" s="25">
        <v>926.52499999999998</v>
      </c>
      <c r="D197" s="25">
        <v>1686.453</v>
      </c>
      <c r="E197" s="25">
        <v>926.52499999999998</v>
      </c>
      <c r="F197" s="25">
        <v>1686.453</v>
      </c>
      <c r="G197" s="25">
        <v>926.52499999999998</v>
      </c>
      <c r="H197" s="25">
        <v>1686.453</v>
      </c>
      <c r="I197" s="25">
        <v>926.52499999999998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</row>
    <row r="198" spans="1:42" s="27" customFormat="1" ht="30.75" customHeight="1">
      <c r="A198" s="23">
        <v>6</v>
      </c>
      <c r="B198" s="119" t="s">
        <v>301</v>
      </c>
      <c r="C198" s="25">
        <v>379.51799999999997</v>
      </c>
      <c r="D198" s="25">
        <v>189.47399999999999</v>
      </c>
      <c r="E198" s="25">
        <v>379.51799999999997</v>
      </c>
      <c r="F198" s="25">
        <v>189.47399999999999</v>
      </c>
      <c r="G198" s="25">
        <v>379.51799999999997</v>
      </c>
      <c r="H198" s="25">
        <v>189.47399999999999</v>
      </c>
      <c r="I198" s="25">
        <v>379.51799999999997</v>
      </c>
      <c r="J198" s="25">
        <v>0</v>
      </c>
      <c r="K198" s="25">
        <v>379.51799999999997</v>
      </c>
      <c r="L198" s="25">
        <v>0</v>
      </c>
      <c r="M198" s="25">
        <v>0</v>
      </c>
      <c r="N198" s="25">
        <v>0</v>
      </c>
    </row>
    <row r="199" spans="1:42" s="27" customFormat="1" ht="45.75" customHeight="1">
      <c r="A199" s="23">
        <v>6</v>
      </c>
      <c r="B199" s="119" t="s">
        <v>302</v>
      </c>
      <c r="C199" s="25">
        <v>3670.6489999999999</v>
      </c>
      <c r="D199" s="25">
        <v>1832.5730000000001</v>
      </c>
      <c r="E199" s="25">
        <v>3670.6489999999999</v>
      </c>
      <c r="F199" s="25">
        <v>1832.5730000000001</v>
      </c>
      <c r="G199" s="25">
        <v>3670.6489999999999</v>
      </c>
      <c r="H199" s="25">
        <v>1832.5730000000001</v>
      </c>
      <c r="I199" s="25">
        <v>3670.6489999999999</v>
      </c>
      <c r="J199" s="25">
        <v>0</v>
      </c>
      <c r="K199" s="25">
        <v>3670.6489999999999</v>
      </c>
      <c r="L199" s="25">
        <v>0</v>
      </c>
      <c r="M199" s="25">
        <v>0</v>
      </c>
      <c r="N199" s="25">
        <v>0</v>
      </c>
    </row>
    <row r="200" spans="1:42" s="27" customFormat="1" ht="44.25" customHeight="1">
      <c r="A200" s="23">
        <v>6</v>
      </c>
      <c r="B200" s="119" t="s">
        <v>303</v>
      </c>
      <c r="C200" s="25">
        <v>8305.2289999999994</v>
      </c>
      <c r="D200" s="25">
        <v>4146.3879999999999</v>
      </c>
      <c r="E200" s="25">
        <v>8305.2289999999994</v>
      </c>
      <c r="F200" s="25">
        <v>4146.3879999999999</v>
      </c>
      <c r="G200" s="25">
        <v>8305.2289999999994</v>
      </c>
      <c r="H200" s="25">
        <v>4146.3879999999999</v>
      </c>
      <c r="I200" s="25">
        <v>8305.2289999999994</v>
      </c>
      <c r="J200" s="25">
        <v>0</v>
      </c>
      <c r="K200" s="25">
        <v>8304.9539999999997</v>
      </c>
      <c r="L200" s="25">
        <v>0</v>
      </c>
      <c r="M200" s="25">
        <v>0</v>
      </c>
      <c r="N200" s="25">
        <v>0</v>
      </c>
    </row>
    <row r="201" spans="1:42" s="27" customFormat="1" ht="61.5" customHeight="1">
      <c r="A201" s="23">
        <v>6</v>
      </c>
      <c r="B201" s="50" t="s">
        <v>649</v>
      </c>
      <c r="C201" s="25">
        <v>3375.1129999999998</v>
      </c>
      <c r="D201" s="25">
        <v>1685.0260000000001</v>
      </c>
      <c r="E201" s="25">
        <v>3375.1129999999998</v>
      </c>
      <c r="F201" s="25">
        <v>1685.0260000000001</v>
      </c>
      <c r="G201" s="25">
        <v>3375.1129999999998</v>
      </c>
      <c r="H201" s="25">
        <v>1685.0260000000001</v>
      </c>
      <c r="I201" s="25">
        <v>3375.1129999999998</v>
      </c>
      <c r="J201" s="25">
        <v>941.375</v>
      </c>
      <c r="K201" s="25">
        <v>3363.0120000000002</v>
      </c>
      <c r="L201" s="25">
        <v>941.375</v>
      </c>
      <c r="M201" s="25">
        <v>0</v>
      </c>
      <c r="N201" s="25">
        <v>0</v>
      </c>
    </row>
    <row r="202" spans="1:42" s="27" customFormat="1" ht="33" customHeight="1">
      <c r="A202" s="23">
        <v>6</v>
      </c>
      <c r="B202" s="125" t="s">
        <v>304</v>
      </c>
      <c r="C202" s="25">
        <v>2335</v>
      </c>
      <c r="D202" s="25">
        <v>1665</v>
      </c>
      <c r="E202" s="25">
        <v>2335</v>
      </c>
      <c r="F202" s="25">
        <v>1665</v>
      </c>
      <c r="G202" s="25">
        <v>2335</v>
      </c>
      <c r="H202" s="25">
        <v>1665</v>
      </c>
      <c r="I202" s="25">
        <v>2335</v>
      </c>
      <c r="J202" s="25">
        <v>0</v>
      </c>
      <c r="K202" s="25">
        <v>2164.7669999999998</v>
      </c>
      <c r="L202" s="25">
        <v>0</v>
      </c>
      <c r="M202" s="25">
        <v>0</v>
      </c>
      <c r="N202" s="25">
        <v>0</v>
      </c>
    </row>
    <row r="203" spans="1:42" s="27" customFormat="1" ht="48" customHeight="1">
      <c r="A203" s="23">
        <v>6</v>
      </c>
      <c r="B203" s="50" t="s">
        <v>305</v>
      </c>
      <c r="C203" s="25">
        <v>376.673</v>
      </c>
      <c r="D203" s="25">
        <v>188.054</v>
      </c>
      <c r="E203" s="25">
        <v>376.673</v>
      </c>
      <c r="F203" s="25">
        <v>188.054</v>
      </c>
      <c r="G203" s="25">
        <v>376.673</v>
      </c>
      <c r="H203" s="25">
        <v>188.054</v>
      </c>
      <c r="I203" s="25">
        <v>376.673</v>
      </c>
      <c r="J203" s="25">
        <v>0</v>
      </c>
      <c r="K203" s="25">
        <v>368.51100000000002</v>
      </c>
      <c r="L203" s="25">
        <v>0</v>
      </c>
      <c r="M203" s="25">
        <v>0</v>
      </c>
      <c r="N203" s="25">
        <v>0</v>
      </c>
    </row>
    <row r="204" spans="1:42" s="27" customFormat="1" ht="64.5" customHeight="1">
      <c r="A204" s="23">
        <v>6</v>
      </c>
      <c r="B204" s="182" t="s">
        <v>823</v>
      </c>
      <c r="C204" s="33">
        <v>8004</v>
      </c>
      <c r="D204" s="33">
        <v>3996</v>
      </c>
      <c r="E204" s="33">
        <v>8004</v>
      </c>
      <c r="F204" s="33">
        <v>3996</v>
      </c>
      <c r="G204" s="33">
        <v>8004</v>
      </c>
      <c r="H204" s="33">
        <v>3996</v>
      </c>
      <c r="I204" s="33">
        <v>8004</v>
      </c>
      <c r="J204" s="33">
        <v>0</v>
      </c>
      <c r="K204" s="33">
        <v>8004</v>
      </c>
      <c r="L204" s="33">
        <v>0</v>
      </c>
      <c r="M204" s="33">
        <v>0</v>
      </c>
      <c r="N204" s="33">
        <v>0</v>
      </c>
    </row>
    <row r="205" spans="1:42" s="28" customFormat="1">
      <c r="A205" s="210">
        <v>7</v>
      </c>
      <c r="B205" s="185" t="s">
        <v>87</v>
      </c>
      <c r="C205" s="103">
        <f t="shared" ref="C205:L205" si="6">SUM(C207:C265)</f>
        <v>154989.19699999999</v>
      </c>
      <c r="D205" s="105">
        <f t="shared" si="6"/>
        <v>76400.107999999993</v>
      </c>
      <c r="E205" s="103">
        <f t="shared" si="6"/>
        <v>154989.19699999999</v>
      </c>
      <c r="F205" s="103">
        <f t="shared" si="6"/>
        <v>76400.107999999993</v>
      </c>
      <c r="G205" s="103">
        <f t="shared" si="6"/>
        <v>154989.19699999999</v>
      </c>
      <c r="H205" s="103">
        <f t="shared" si="6"/>
        <v>76400.107999999993</v>
      </c>
      <c r="I205" s="103">
        <f t="shared" si="6"/>
        <v>154989.19699999999</v>
      </c>
      <c r="J205" s="103">
        <f t="shared" si="6"/>
        <v>2939.9049999999997</v>
      </c>
      <c r="K205" s="103">
        <f t="shared" si="6"/>
        <v>151066.54</v>
      </c>
      <c r="L205" s="103">
        <f t="shared" si="6"/>
        <v>2928.386</v>
      </c>
      <c r="M205" s="103">
        <f>SUM(M207:M242)</f>
        <v>0</v>
      </c>
      <c r="N205" s="103">
        <f>SUM(N207:N242)</f>
        <v>0</v>
      </c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</row>
    <row r="206" spans="1:42" s="28" customFormat="1" ht="52.5" customHeight="1">
      <c r="A206" s="211"/>
      <c r="B206" s="194"/>
      <c r="C206" s="104"/>
      <c r="D206" s="111" t="s">
        <v>650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</row>
    <row r="207" spans="1:42" s="27" customFormat="1" ht="57.75" customHeight="1">
      <c r="A207" s="23">
        <v>7</v>
      </c>
      <c r="B207" s="137" t="s">
        <v>651</v>
      </c>
      <c r="C207" s="25">
        <v>1392.6849999999999</v>
      </c>
      <c r="D207" s="25">
        <v>271.40800000000002</v>
      </c>
      <c r="E207" s="25">
        <v>1392.6849999999999</v>
      </c>
      <c r="F207" s="25">
        <v>271.40800000000002</v>
      </c>
      <c r="G207" s="25">
        <v>1392.6849999999999</v>
      </c>
      <c r="H207" s="25">
        <v>271.40800000000002</v>
      </c>
      <c r="I207" s="25">
        <v>1392.6849999999999</v>
      </c>
      <c r="J207" s="25">
        <v>271.40800000000002</v>
      </c>
      <c r="K207" s="25">
        <v>1392.6849999999999</v>
      </c>
      <c r="L207" s="25">
        <v>271.40800000000002</v>
      </c>
      <c r="M207" s="25">
        <v>0</v>
      </c>
      <c r="N207" s="25">
        <v>0</v>
      </c>
    </row>
    <row r="208" spans="1:42" s="27" customFormat="1" ht="78.75">
      <c r="A208" s="32">
        <v>7</v>
      </c>
      <c r="B208" s="24" t="s">
        <v>88</v>
      </c>
      <c r="C208" s="25">
        <v>2000</v>
      </c>
      <c r="D208" s="25">
        <v>3000</v>
      </c>
      <c r="E208" s="25">
        <v>2000</v>
      </c>
      <c r="F208" s="25">
        <v>3000</v>
      </c>
      <c r="G208" s="25">
        <v>2000</v>
      </c>
      <c r="H208" s="25">
        <v>3000</v>
      </c>
      <c r="I208" s="25">
        <v>2000</v>
      </c>
      <c r="J208" s="25">
        <v>0</v>
      </c>
      <c r="K208" s="25">
        <v>2000</v>
      </c>
      <c r="L208" s="25">
        <v>0</v>
      </c>
      <c r="M208" s="25">
        <v>0</v>
      </c>
      <c r="N208" s="25">
        <v>0</v>
      </c>
    </row>
    <row r="209" spans="1:67" s="27" customFormat="1" ht="63" customHeight="1">
      <c r="A209" s="32">
        <v>7</v>
      </c>
      <c r="B209" s="24" t="s">
        <v>780</v>
      </c>
      <c r="C209" s="25">
        <v>3000</v>
      </c>
      <c r="D209" s="25">
        <v>3000</v>
      </c>
      <c r="E209" s="25">
        <v>3000</v>
      </c>
      <c r="F209" s="25">
        <v>3000</v>
      </c>
      <c r="G209" s="25">
        <v>3000</v>
      </c>
      <c r="H209" s="25">
        <v>3000</v>
      </c>
      <c r="I209" s="25">
        <v>3000</v>
      </c>
      <c r="J209" s="25">
        <v>0.68400000000000005</v>
      </c>
      <c r="K209" s="25">
        <v>2999.7719999999999</v>
      </c>
      <c r="L209" s="25">
        <v>0</v>
      </c>
      <c r="M209" s="25">
        <v>0</v>
      </c>
      <c r="N209" s="25">
        <v>0</v>
      </c>
    </row>
    <row r="210" spans="1:67" s="27" customFormat="1" ht="31.5">
      <c r="A210" s="32">
        <v>7</v>
      </c>
      <c r="B210" s="24" t="s">
        <v>89</v>
      </c>
      <c r="C210" s="25">
        <v>5000</v>
      </c>
      <c r="D210" s="25">
        <v>5000</v>
      </c>
      <c r="E210" s="25">
        <v>5000</v>
      </c>
      <c r="F210" s="25">
        <v>5000</v>
      </c>
      <c r="G210" s="25">
        <v>5000</v>
      </c>
      <c r="H210" s="25">
        <v>5000</v>
      </c>
      <c r="I210" s="25">
        <v>5000</v>
      </c>
      <c r="J210" s="25">
        <v>0</v>
      </c>
      <c r="K210" s="25">
        <v>4999.9989999999998</v>
      </c>
      <c r="L210" s="25">
        <v>0</v>
      </c>
      <c r="M210" s="25">
        <v>0</v>
      </c>
      <c r="N210" s="25">
        <v>0</v>
      </c>
    </row>
    <row r="211" spans="1:67" s="27" customFormat="1" ht="78.75">
      <c r="A211" s="32">
        <v>7</v>
      </c>
      <c r="B211" s="49" t="s">
        <v>90</v>
      </c>
      <c r="C211" s="33">
        <v>4721.3559999999998</v>
      </c>
      <c r="D211" s="33">
        <v>408.34100000000001</v>
      </c>
      <c r="E211" s="33">
        <v>4721.3559999999998</v>
      </c>
      <c r="F211" s="33">
        <v>408.34100000000001</v>
      </c>
      <c r="G211" s="33">
        <v>4721.3559999999998</v>
      </c>
      <c r="H211" s="33">
        <v>408.34100000000001</v>
      </c>
      <c r="I211" s="33">
        <v>4721.3559999999998</v>
      </c>
      <c r="J211" s="33">
        <v>0</v>
      </c>
      <c r="K211" s="33">
        <v>4721.3559999999998</v>
      </c>
      <c r="L211" s="33">
        <v>0</v>
      </c>
      <c r="M211" s="33">
        <v>0</v>
      </c>
      <c r="N211" s="33">
        <v>0</v>
      </c>
    </row>
    <row r="212" spans="1:67" s="38" customFormat="1" ht="94.5">
      <c r="A212" s="23">
        <v>7</v>
      </c>
      <c r="B212" s="50" t="s">
        <v>91</v>
      </c>
      <c r="C212" s="25">
        <v>3278.6439999999998</v>
      </c>
      <c r="D212" s="25">
        <v>328.738</v>
      </c>
      <c r="E212" s="25">
        <v>3278.6439999999998</v>
      </c>
      <c r="F212" s="25">
        <v>328.738</v>
      </c>
      <c r="G212" s="25">
        <v>3278.6439999999998</v>
      </c>
      <c r="H212" s="25">
        <v>328.738</v>
      </c>
      <c r="I212" s="25">
        <v>3278.6439999999998</v>
      </c>
      <c r="J212" s="25">
        <v>0</v>
      </c>
      <c r="K212" s="25">
        <v>3278.6439999999998</v>
      </c>
      <c r="L212" s="25">
        <v>0</v>
      </c>
      <c r="M212" s="25">
        <v>0</v>
      </c>
      <c r="N212" s="25">
        <v>0</v>
      </c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7"/>
    </row>
    <row r="213" spans="1:67" s="38" customFormat="1" ht="63">
      <c r="A213" s="71">
        <v>7</v>
      </c>
      <c r="B213" s="86" t="s">
        <v>92</v>
      </c>
      <c r="C213" s="40">
        <v>4000</v>
      </c>
      <c r="D213" s="40">
        <v>300</v>
      </c>
      <c r="E213" s="40">
        <v>4000</v>
      </c>
      <c r="F213" s="40">
        <v>300</v>
      </c>
      <c r="G213" s="40">
        <v>4000</v>
      </c>
      <c r="H213" s="40">
        <v>300</v>
      </c>
      <c r="I213" s="40">
        <v>4000</v>
      </c>
      <c r="J213" s="40">
        <v>0</v>
      </c>
      <c r="K213" s="40">
        <v>4000</v>
      </c>
      <c r="L213" s="40">
        <v>0</v>
      </c>
      <c r="M213" s="40">
        <v>0</v>
      </c>
      <c r="N213" s="40">
        <v>0</v>
      </c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7"/>
    </row>
    <row r="214" spans="1:67" s="38" customFormat="1" ht="47.25">
      <c r="A214" s="23">
        <v>7</v>
      </c>
      <c r="B214" s="72" t="s">
        <v>93</v>
      </c>
      <c r="C214" s="25">
        <v>3353.8319999999999</v>
      </c>
      <c r="D214" s="25">
        <v>1546.1679999999999</v>
      </c>
      <c r="E214" s="25">
        <v>3353.8319999999999</v>
      </c>
      <c r="F214" s="25">
        <v>1546.1679999999999</v>
      </c>
      <c r="G214" s="25">
        <v>3353.8319999999999</v>
      </c>
      <c r="H214" s="25">
        <v>1546.1679999999999</v>
      </c>
      <c r="I214" s="25">
        <v>3353.8319999999999</v>
      </c>
      <c r="J214" s="25">
        <v>0</v>
      </c>
      <c r="K214" s="25">
        <v>3353.8319999999999</v>
      </c>
      <c r="L214" s="25">
        <v>0</v>
      </c>
      <c r="M214" s="25">
        <v>0</v>
      </c>
      <c r="N214" s="25">
        <v>0</v>
      </c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7"/>
    </row>
    <row r="215" spans="1:67" s="38" customFormat="1" ht="31.5">
      <c r="A215" s="23">
        <v>7</v>
      </c>
      <c r="B215" s="50" t="s">
        <v>94</v>
      </c>
      <c r="C215" s="25">
        <v>4000</v>
      </c>
      <c r="D215" s="25">
        <v>1000</v>
      </c>
      <c r="E215" s="25">
        <v>4000</v>
      </c>
      <c r="F215" s="25">
        <v>1000</v>
      </c>
      <c r="G215" s="25">
        <v>4000</v>
      </c>
      <c r="H215" s="25">
        <v>1000</v>
      </c>
      <c r="I215" s="25">
        <v>4000</v>
      </c>
      <c r="J215" s="25">
        <v>0</v>
      </c>
      <c r="K215" s="25">
        <v>4000</v>
      </c>
      <c r="L215" s="25">
        <v>0</v>
      </c>
      <c r="M215" s="25">
        <v>0</v>
      </c>
      <c r="N215" s="25">
        <v>0</v>
      </c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7"/>
    </row>
    <row r="216" spans="1:67" s="38" customFormat="1" ht="47.25">
      <c r="A216" s="23">
        <v>7</v>
      </c>
      <c r="B216" s="50" t="s">
        <v>95</v>
      </c>
      <c r="C216" s="25">
        <v>5000</v>
      </c>
      <c r="D216" s="25">
        <v>3398.7539999999999</v>
      </c>
      <c r="E216" s="25">
        <v>5000</v>
      </c>
      <c r="F216" s="25">
        <v>3398.7539999999999</v>
      </c>
      <c r="G216" s="25">
        <v>5000</v>
      </c>
      <c r="H216" s="25">
        <v>3398.7539999999999</v>
      </c>
      <c r="I216" s="25">
        <v>5000</v>
      </c>
      <c r="J216" s="25">
        <v>0</v>
      </c>
      <c r="K216" s="25">
        <v>3497.7550000000001</v>
      </c>
      <c r="L216" s="25">
        <v>0</v>
      </c>
      <c r="M216" s="25">
        <v>0</v>
      </c>
      <c r="N216" s="25">
        <v>0</v>
      </c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7"/>
    </row>
    <row r="217" spans="1:67" s="38" customFormat="1" ht="47.25">
      <c r="A217" s="23">
        <v>7</v>
      </c>
      <c r="B217" s="50" t="s">
        <v>96</v>
      </c>
      <c r="C217" s="25">
        <v>3000</v>
      </c>
      <c r="D217" s="25">
        <v>2000</v>
      </c>
      <c r="E217" s="25">
        <v>3000</v>
      </c>
      <c r="F217" s="25">
        <v>2000</v>
      </c>
      <c r="G217" s="25">
        <v>3000</v>
      </c>
      <c r="H217" s="25">
        <v>2000</v>
      </c>
      <c r="I217" s="25">
        <v>3000</v>
      </c>
      <c r="J217" s="25">
        <v>0</v>
      </c>
      <c r="K217" s="25">
        <v>3000</v>
      </c>
      <c r="L217" s="25">
        <v>0</v>
      </c>
      <c r="M217" s="25">
        <v>0</v>
      </c>
      <c r="N217" s="25">
        <v>0</v>
      </c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7"/>
    </row>
    <row r="218" spans="1:67" s="36" customFormat="1" ht="63">
      <c r="A218" s="71">
        <v>7</v>
      </c>
      <c r="B218" s="51" t="s">
        <v>652</v>
      </c>
      <c r="C218" s="35">
        <v>1000</v>
      </c>
      <c r="D218" s="35">
        <v>1000</v>
      </c>
      <c r="E218" s="35">
        <v>1000</v>
      </c>
      <c r="F218" s="35">
        <v>1000</v>
      </c>
      <c r="G218" s="35">
        <v>1000</v>
      </c>
      <c r="H218" s="35">
        <v>1000</v>
      </c>
      <c r="I218" s="35">
        <v>1000</v>
      </c>
      <c r="J218" s="35">
        <v>0.996</v>
      </c>
      <c r="K218" s="35">
        <v>1000</v>
      </c>
      <c r="L218" s="35">
        <v>0</v>
      </c>
      <c r="M218" s="35">
        <v>0</v>
      </c>
      <c r="N218" s="35">
        <v>0</v>
      </c>
    </row>
    <row r="219" spans="1:67" s="36" customFormat="1" ht="47.25">
      <c r="A219" s="32">
        <v>7</v>
      </c>
      <c r="B219" s="24" t="s">
        <v>97</v>
      </c>
      <c r="C219" s="35">
        <v>1440</v>
      </c>
      <c r="D219" s="35">
        <v>0</v>
      </c>
      <c r="E219" s="35">
        <v>1440</v>
      </c>
      <c r="F219" s="35">
        <v>0</v>
      </c>
      <c r="G219" s="35">
        <v>1440</v>
      </c>
      <c r="H219" s="35">
        <v>0</v>
      </c>
      <c r="I219" s="35">
        <v>1440</v>
      </c>
      <c r="J219" s="25">
        <v>0</v>
      </c>
      <c r="K219" s="25">
        <v>1440</v>
      </c>
      <c r="L219" s="25">
        <v>0</v>
      </c>
      <c r="M219" s="25">
        <v>0</v>
      </c>
      <c r="N219" s="25">
        <v>0</v>
      </c>
    </row>
    <row r="220" spans="1:67" s="36" customFormat="1" ht="47.25">
      <c r="A220" s="32">
        <v>7</v>
      </c>
      <c r="B220" s="24" t="s">
        <v>98</v>
      </c>
      <c r="C220" s="35">
        <v>2000</v>
      </c>
      <c r="D220" s="35">
        <v>0</v>
      </c>
      <c r="E220" s="35">
        <v>2000</v>
      </c>
      <c r="F220" s="35">
        <v>0</v>
      </c>
      <c r="G220" s="35">
        <v>2000</v>
      </c>
      <c r="H220" s="35">
        <v>0</v>
      </c>
      <c r="I220" s="35">
        <v>2000</v>
      </c>
      <c r="J220" s="25">
        <v>0</v>
      </c>
      <c r="K220" s="25">
        <v>2000</v>
      </c>
      <c r="L220" s="25">
        <v>0</v>
      </c>
      <c r="M220" s="25">
        <v>0</v>
      </c>
      <c r="N220" s="25">
        <v>0</v>
      </c>
    </row>
    <row r="221" spans="1:67" s="36" customFormat="1" ht="31.5">
      <c r="A221" s="32">
        <v>7</v>
      </c>
      <c r="B221" s="24" t="s">
        <v>775</v>
      </c>
      <c r="C221" s="35">
        <v>7000</v>
      </c>
      <c r="D221" s="35">
        <v>200</v>
      </c>
      <c r="E221" s="35">
        <v>7000</v>
      </c>
      <c r="F221" s="35">
        <v>200</v>
      </c>
      <c r="G221" s="35">
        <v>7000</v>
      </c>
      <c r="H221" s="35">
        <v>200</v>
      </c>
      <c r="I221" s="35">
        <v>7000</v>
      </c>
      <c r="J221" s="25">
        <v>0</v>
      </c>
      <c r="K221" s="25">
        <v>7000</v>
      </c>
      <c r="L221" s="25">
        <v>0</v>
      </c>
      <c r="M221" s="25">
        <v>0</v>
      </c>
      <c r="N221" s="25">
        <v>0</v>
      </c>
    </row>
    <row r="222" spans="1:67" s="36" customFormat="1" ht="31.5">
      <c r="A222" s="32">
        <v>7</v>
      </c>
      <c r="B222" s="24" t="s">
        <v>99</v>
      </c>
      <c r="C222" s="35">
        <v>1100</v>
      </c>
      <c r="D222" s="35">
        <v>0</v>
      </c>
      <c r="E222" s="35">
        <v>1100</v>
      </c>
      <c r="F222" s="35">
        <v>0</v>
      </c>
      <c r="G222" s="35">
        <v>1100</v>
      </c>
      <c r="H222" s="35">
        <v>0</v>
      </c>
      <c r="I222" s="35">
        <v>1100</v>
      </c>
      <c r="J222" s="25">
        <v>0</v>
      </c>
      <c r="K222" s="25">
        <v>1100</v>
      </c>
      <c r="L222" s="25">
        <v>0</v>
      </c>
      <c r="M222" s="25">
        <v>0</v>
      </c>
      <c r="N222" s="25">
        <v>0</v>
      </c>
    </row>
    <row r="223" spans="1:67" s="36" customFormat="1" ht="31.5">
      <c r="A223" s="32">
        <v>7</v>
      </c>
      <c r="B223" s="24" t="s">
        <v>781</v>
      </c>
      <c r="C223" s="40">
        <v>0</v>
      </c>
      <c r="D223" s="40">
        <v>1388.4480000000001</v>
      </c>
      <c r="E223" s="40">
        <v>0</v>
      </c>
      <c r="F223" s="40">
        <v>1388.4480000000001</v>
      </c>
      <c r="G223" s="40">
        <v>0</v>
      </c>
      <c r="H223" s="40">
        <v>1388.4480000000001</v>
      </c>
      <c r="I223" s="40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</row>
    <row r="224" spans="1:67" s="38" customFormat="1" ht="31.5">
      <c r="A224" s="32">
        <v>7</v>
      </c>
      <c r="B224" s="24" t="s">
        <v>782</v>
      </c>
      <c r="C224" s="25">
        <v>2125.6999999999998</v>
      </c>
      <c r="D224" s="25">
        <v>0</v>
      </c>
      <c r="E224" s="25">
        <v>2125.6999999999998</v>
      </c>
      <c r="F224" s="25">
        <v>0</v>
      </c>
      <c r="G224" s="25">
        <v>2125.6999999999998</v>
      </c>
      <c r="H224" s="25">
        <v>0</v>
      </c>
      <c r="I224" s="25">
        <v>2125.6999999999998</v>
      </c>
      <c r="J224" s="25">
        <v>0</v>
      </c>
      <c r="K224" s="25">
        <v>2125.6999999999998</v>
      </c>
      <c r="L224" s="25">
        <v>0</v>
      </c>
      <c r="M224" s="25">
        <v>0</v>
      </c>
      <c r="N224" s="25">
        <v>0</v>
      </c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7"/>
    </row>
    <row r="225" spans="1:34" s="38" customFormat="1" ht="47.25">
      <c r="A225" s="32">
        <v>7</v>
      </c>
      <c r="B225" s="49" t="s">
        <v>783</v>
      </c>
      <c r="C225" s="33">
        <v>2500</v>
      </c>
      <c r="D225" s="33">
        <v>0</v>
      </c>
      <c r="E225" s="33">
        <v>2500</v>
      </c>
      <c r="F225" s="33">
        <v>0</v>
      </c>
      <c r="G225" s="33">
        <v>2500</v>
      </c>
      <c r="H225" s="33">
        <v>0</v>
      </c>
      <c r="I225" s="33">
        <v>2500</v>
      </c>
      <c r="J225" s="33">
        <v>0</v>
      </c>
      <c r="K225" s="33">
        <v>2500</v>
      </c>
      <c r="L225" s="33">
        <v>0</v>
      </c>
      <c r="M225" s="33">
        <v>0</v>
      </c>
      <c r="N225" s="33">
        <v>0</v>
      </c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7"/>
    </row>
    <row r="226" spans="1:34" s="38" customFormat="1" ht="47.25">
      <c r="A226" s="23">
        <v>7</v>
      </c>
      <c r="B226" s="50" t="s">
        <v>776</v>
      </c>
      <c r="C226" s="25">
        <v>2000</v>
      </c>
      <c r="D226" s="25">
        <v>1745.979</v>
      </c>
      <c r="E226" s="25">
        <v>2000</v>
      </c>
      <c r="F226" s="25">
        <v>1745.979</v>
      </c>
      <c r="G226" s="25">
        <v>2000</v>
      </c>
      <c r="H226" s="25">
        <v>1745.979</v>
      </c>
      <c r="I226" s="25">
        <v>2000</v>
      </c>
      <c r="J226" s="25">
        <v>0</v>
      </c>
      <c r="K226" s="25">
        <v>2000</v>
      </c>
      <c r="L226" s="25">
        <v>0</v>
      </c>
      <c r="M226" s="25">
        <v>0</v>
      </c>
      <c r="N226" s="25">
        <v>0</v>
      </c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7"/>
    </row>
    <row r="227" spans="1:34" s="36" customFormat="1" ht="47.25">
      <c r="A227" s="71">
        <v>7</v>
      </c>
      <c r="B227" s="51" t="s">
        <v>100</v>
      </c>
      <c r="C227" s="35">
        <v>1770.5630000000001</v>
      </c>
      <c r="D227" s="35">
        <v>0</v>
      </c>
      <c r="E227" s="35">
        <v>1770.5630000000001</v>
      </c>
      <c r="F227" s="35">
        <v>0</v>
      </c>
      <c r="G227" s="35">
        <v>1770.5630000000001</v>
      </c>
      <c r="H227" s="35">
        <v>0</v>
      </c>
      <c r="I227" s="35">
        <v>1770.5630000000001</v>
      </c>
      <c r="J227" s="35">
        <v>0</v>
      </c>
      <c r="K227" s="35">
        <v>1770.5630000000001</v>
      </c>
      <c r="L227" s="35">
        <v>0</v>
      </c>
      <c r="M227" s="35">
        <v>0</v>
      </c>
      <c r="N227" s="35">
        <v>0</v>
      </c>
    </row>
    <row r="228" spans="1:34" s="36" customFormat="1" ht="34.5" customHeight="1">
      <c r="A228" s="32">
        <v>7</v>
      </c>
      <c r="B228" s="49" t="s">
        <v>907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</row>
    <row r="229" spans="1:34" s="36" customFormat="1" ht="31.5">
      <c r="A229" s="32">
        <v>7</v>
      </c>
      <c r="B229" s="49" t="s">
        <v>840</v>
      </c>
      <c r="C229" s="33">
        <v>2323.1410000000001</v>
      </c>
      <c r="D229" s="33">
        <v>0</v>
      </c>
      <c r="E229" s="33">
        <v>2323.1410000000001</v>
      </c>
      <c r="F229" s="33">
        <v>0</v>
      </c>
      <c r="G229" s="33">
        <v>2323.1410000000001</v>
      </c>
      <c r="H229" s="33">
        <v>0</v>
      </c>
      <c r="I229" s="33">
        <v>2323.1410000000001</v>
      </c>
      <c r="J229" s="33">
        <v>0</v>
      </c>
      <c r="K229" s="33">
        <v>2323.1410000000001</v>
      </c>
      <c r="L229" s="33">
        <v>0</v>
      </c>
      <c r="M229" s="33">
        <v>0</v>
      </c>
      <c r="N229" s="33">
        <v>0</v>
      </c>
    </row>
    <row r="230" spans="1:34" s="38" customFormat="1" ht="47.25">
      <c r="A230" s="23">
        <v>7</v>
      </c>
      <c r="B230" s="72" t="s">
        <v>101</v>
      </c>
      <c r="C230" s="25">
        <v>3132.6959999999999</v>
      </c>
      <c r="D230" s="25">
        <v>3354.6219999999998</v>
      </c>
      <c r="E230" s="25">
        <v>3132.6959999999999</v>
      </c>
      <c r="F230" s="25">
        <v>3354.6219999999998</v>
      </c>
      <c r="G230" s="25">
        <v>3132.6959999999999</v>
      </c>
      <c r="H230" s="25">
        <v>3354.6219999999998</v>
      </c>
      <c r="I230" s="25">
        <v>3132.6959999999999</v>
      </c>
      <c r="J230" s="25">
        <v>0</v>
      </c>
      <c r="K230" s="25">
        <v>2261.3200000000002</v>
      </c>
      <c r="L230" s="25">
        <v>0</v>
      </c>
      <c r="M230" s="25">
        <v>0</v>
      </c>
      <c r="N230" s="25">
        <v>0</v>
      </c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7"/>
    </row>
    <row r="231" spans="1:34" s="38" customFormat="1" ht="47.25">
      <c r="A231" s="71">
        <v>7</v>
      </c>
      <c r="B231" s="51" t="s">
        <v>102</v>
      </c>
      <c r="C231" s="35">
        <v>766</v>
      </c>
      <c r="D231" s="35">
        <v>0</v>
      </c>
      <c r="E231" s="35">
        <v>766</v>
      </c>
      <c r="F231" s="35">
        <v>0</v>
      </c>
      <c r="G231" s="35">
        <v>766</v>
      </c>
      <c r="H231" s="35">
        <v>0</v>
      </c>
      <c r="I231" s="35">
        <v>766</v>
      </c>
      <c r="J231" s="35">
        <v>0</v>
      </c>
      <c r="K231" s="35">
        <v>416.15600000000001</v>
      </c>
      <c r="L231" s="35">
        <v>0</v>
      </c>
      <c r="M231" s="35">
        <v>0</v>
      </c>
      <c r="N231" s="35">
        <v>0</v>
      </c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7"/>
    </row>
    <row r="232" spans="1:34" s="38" customFormat="1" ht="47.25">
      <c r="A232" s="32">
        <v>7</v>
      </c>
      <c r="B232" s="49" t="s">
        <v>785</v>
      </c>
      <c r="C232" s="33">
        <v>3100</v>
      </c>
      <c r="D232" s="33">
        <v>0</v>
      </c>
      <c r="E232" s="33">
        <v>3100</v>
      </c>
      <c r="F232" s="33">
        <v>0</v>
      </c>
      <c r="G232" s="33">
        <v>3100</v>
      </c>
      <c r="H232" s="33">
        <v>0</v>
      </c>
      <c r="I232" s="33">
        <v>3100</v>
      </c>
      <c r="J232" s="33">
        <v>0</v>
      </c>
      <c r="K232" s="33">
        <v>3090.46</v>
      </c>
      <c r="L232" s="33">
        <v>0</v>
      </c>
      <c r="M232" s="33">
        <v>0</v>
      </c>
      <c r="N232" s="33">
        <v>0</v>
      </c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7"/>
    </row>
    <row r="233" spans="1:34" s="36" customFormat="1" ht="31.5">
      <c r="A233" s="23">
        <v>7</v>
      </c>
      <c r="B233" s="50" t="s">
        <v>784</v>
      </c>
      <c r="C233" s="25">
        <v>11373.472</v>
      </c>
      <c r="D233" s="25">
        <v>4126.5280000000002</v>
      </c>
      <c r="E233" s="25">
        <v>11373.472</v>
      </c>
      <c r="F233" s="25">
        <v>4126.5280000000002</v>
      </c>
      <c r="G233" s="25">
        <v>11373.472</v>
      </c>
      <c r="H233" s="25">
        <v>4126.5280000000002</v>
      </c>
      <c r="I233" s="25">
        <v>11373.472</v>
      </c>
      <c r="J233" s="25">
        <v>0</v>
      </c>
      <c r="K233" s="25">
        <v>11373.472</v>
      </c>
      <c r="L233" s="25">
        <v>0</v>
      </c>
      <c r="M233" s="25">
        <v>0</v>
      </c>
      <c r="N233" s="25">
        <v>0</v>
      </c>
    </row>
    <row r="234" spans="1:34" s="36" customFormat="1" ht="63">
      <c r="A234" s="23">
        <v>7</v>
      </c>
      <c r="B234" s="50" t="s">
        <v>786</v>
      </c>
      <c r="C234" s="25">
        <v>0</v>
      </c>
      <c r="D234" s="25">
        <v>4320</v>
      </c>
      <c r="E234" s="25">
        <v>0</v>
      </c>
      <c r="F234" s="25">
        <v>4320</v>
      </c>
      <c r="G234" s="25">
        <v>0</v>
      </c>
      <c r="H234" s="25">
        <v>4320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</row>
    <row r="235" spans="1:34" s="27" customFormat="1" ht="47.25">
      <c r="A235" s="23">
        <v>7</v>
      </c>
      <c r="B235" s="50" t="s">
        <v>103</v>
      </c>
      <c r="C235" s="25">
        <v>854.24900000000002</v>
      </c>
      <c r="D235" s="25">
        <v>0</v>
      </c>
      <c r="E235" s="25">
        <v>854.24900000000002</v>
      </c>
      <c r="F235" s="25">
        <v>0</v>
      </c>
      <c r="G235" s="25">
        <v>854.24900000000002</v>
      </c>
      <c r="H235" s="25">
        <v>0</v>
      </c>
      <c r="I235" s="25">
        <v>854.24900000000002</v>
      </c>
      <c r="J235" s="25">
        <v>0</v>
      </c>
      <c r="K235" s="25">
        <v>833.74599999999998</v>
      </c>
      <c r="L235" s="25">
        <v>0</v>
      </c>
      <c r="M235" s="25">
        <v>0</v>
      </c>
      <c r="N235" s="25">
        <v>0</v>
      </c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</row>
    <row r="236" spans="1:34" s="38" customFormat="1" ht="47.25">
      <c r="A236" s="34">
        <v>7</v>
      </c>
      <c r="B236" s="51" t="s">
        <v>841</v>
      </c>
      <c r="C236" s="35">
        <v>0</v>
      </c>
      <c r="D236" s="35">
        <v>2500</v>
      </c>
      <c r="E236" s="35">
        <v>0</v>
      </c>
      <c r="F236" s="35">
        <v>2500</v>
      </c>
      <c r="G236" s="35">
        <v>0</v>
      </c>
      <c r="H236" s="35">
        <v>2500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7"/>
    </row>
    <row r="237" spans="1:34" s="38" customFormat="1" ht="31.5">
      <c r="A237" s="32">
        <v>7</v>
      </c>
      <c r="B237" s="24" t="s">
        <v>104</v>
      </c>
      <c r="C237" s="25">
        <v>0</v>
      </c>
      <c r="D237" s="25">
        <v>1350</v>
      </c>
      <c r="E237" s="25">
        <v>0</v>
      </c>
      <c r="F237" s="25">
        <v>1350</v>
      </c>
      <c r="G237" s="25">
        <v>0</v>
      </c>
      <c r="H237" s="25">
        <v>1350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7"/>
    </row>
    <row r="238" spans="1:34" s="42" customFormat="1" ht="63">
      <c r="A238" s="32">
        <v>7</v>
      </c>
      <c r="B238" s="24" t="s">
        <v>105</v>
      </c>
      <c r="C238" s="33">
        <v>0</v>
      </c>
      <c r="D238" s="33">
        <v>2278.748</v>
      </c>
      <c r="E238" s="33">
        <v>0</v>
      </c>
      <c r="F238" s="33">
        <v>2278.748</v>
      </c>
      <c r="G238" s="33">
        <v>0</v>
      </c>
      <c r="H238" s="33">
        <v>2278.748</v>
      </c>
      <c r="I238" s="33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41"/>
    </row>
    <row r="239" spans="1:34" s="38" customFormat="1" ht="31.5">
      <c r="A239" s="32">
        <v>7</v>
      </c>
      <c r="B239" s="24" t="s">
        <v>106</v>
      </c>
      <c r="C239" s="25">
        <v>23512.913</v>
      </c>
      <c r="D239" s="25">
        <v>0</v>
      </c>
      <c r="E239" s="25">
        <v>23512.913</v>
      </c>
      <c r="F239" s="25">
        <v>0</v>
      </c>
      <c r="G239" s="25">
        <v>23512.913</v>
      </c>
      <c r="H239" s="25">
        <v>0</v>
      </c>
      <c r="I239" s="25">
        <v>23512.913</v>
      </c>
      <c r="J239" s="25">
        <v>0</v>
      </c>
      <c r="K239" s="25">
        <v>22727.616999999998</v>
      </c>
      <c r="L239" s="25">
        <v>0</v>
      </c>
      <c r="M239" s="25">
        <v>0</v>
      </c>
      <c r="N239" s="25">
        <v>0</v>
      </c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7"/>
    </row>
    <row r="240" spans="1:34" s="38" customFormat="1" ht="60" customHeight="1">
      <c r="A240" s="32">
        <v>7</v>
      </c>
      <c r="B240" s="24" t="s">
        <v>653</v>
      </c>
      <c r="C240" s="25">
        <v>0</v>
      </c>
      <c r="D240" s="25">
        <v>1047.2329999999999</v>
      </c>
      <c r="E240" s="25">
        <v>0</v>
      </c>
      <c r="F240" s="25">
        <v>1047.2329999999999</v>
      </c>
      <c r="G240" s="25">
        <v>0</v>
      </c>
      <c r="H240" s="25">
        <v>1047.2329999999999</v>
      </c>
      <c r="I240" s="25">
        <v>0</v>
      </c>
      <c r="J240" s="25">
        <v>1047.2329999999999</v>
      </c>
      <c r="K240" s="25">
        <v>0</v>
      </c>
      <c r="L240" s="25">
        <v>1042.6769999999999</v>
      </c>
      <c r="M240" s="25">
        <v>0</v>
      </c>
      <c r="N240" s="25">
        <v>0</v>
      </c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7"/>
    </row>
    <row r="241" spans="1:34" s="38" customFormat="1" ht="60.75" customHeight="1">
      <c r="A241" s="32">
        <v>7</v>
      </c>
      <c r="B241" s="49" t="s">
        <v>654</v>
      </c>
      <c r="C241" s="25">
        <v>0</v>
      </c>
      <c r="D241" s="25">
        <v>1333.6</v>
      </c>
      <c r="E241" s="25">
        <v>0</v>
      </c>
      <c r="F241" s="25">
        <v>1333.6</v>
      </c>
      <c r="G241" s="25">
        <v>0</v>
      </c>
      <c r="H241" s="25">
        <v>1333.6</v>
      </c>
      <c r="I241" s="25">
        <v>0</v>
      </c>
      <c r="J241" s="25">
        <v>1333.6</v>
      </c>
      <c r="K241" s="25">
        <v>0</v>
      </c>
      <c r="L241" s="25">
        <v>1328.317</v>
      </c>
      <c r="M241" s="25">
        <v>0</v>
      </c>
      <c r="N241" s="25">
        <v>0</v>
      </c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7"/>
    </row>
    <row r="242" spans="1:34" s="42" customFormat="1" ht="43.5" customHeight="1">
      <c r="A242" s="32">
        <v>7</v>
      </c>
      <c r="B242" s="50" t="s">
        <v>655</v>
      </c>
      <c r="C242" s="33">
        <v>0</v>
      </c>
      <c r="D242" s="33">
        <v>285.98399999999998</v>
      </c>
      <c r="E242" s="33">
        <v>0</v>
      </c>
      <c r="F242" s="33">
        <v>285.98399999999998</v>
      </c>
      <c r="G242" s="33">
        <v>0</v>
      </c>
      <c r="H242" s="33">
        <v>285.98399999999998</v>
      </c>
      <c r="I242" s="33">
        <v>0</v>
      </c>
      <c r="J242" s="25">
        <v>285.98399999999998</v>
      </c>
      <c r="K242" s="25">
        <v>0</v>
      </c>
      <c r="L242" s="25">
        <v>285.98399999999998</v>
      </c>
      <c r="M242" s="25">
        <v>0</v>
      </c>
      <c r="N242" s="25">
        <v>0</v>
      </c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41"/>
    </row>
    <row r="243" spans="1:34" s="36" customFormat="1" ht="31.5" customHeight="1">
      <c r="A243" s="23">
        <v>7</v>
      </c>
      <c r="B243" s="119" t="s">
        <v>306</v>
      </c>
      <c r="C243" s="25">
        <v>2000</v>
      </c>
      <c r="D243" s="25">
        <v>669.495</v>
      </c>
      <c r="E243" s="25">
        <v>2000</v>
      </c>
      <c r="F243" s="25">
        <v>669.495</v>
      </c>
      <c r="G243" s="25">
        <v>2000</v>
      </c>
      <c r="H243" s="25">
        <v>669.495</v>
      </c>
      <c r="I243" s="25">
        <v>2000</v>
      </c>
      <c r="J243" s="25">
        <v>0</v>
      </c>
      <c r="K243" s="25">
        <v>2000</v>
      </c>
      <c r="L243" s="25">
        <v>0</v>
      </c>
      <c r="M243" s="25">
        <v>0</v>
      </c>
      <c r="N243" s="25">
        <v>0</v>
      </c>
    </row>
    <row r="244" spans="1:34" s="36" customFormat="1" ht="63" customHeight="1">
      <c r="A244" s="23">
        <v>7</v>
      </c>
      <c r="B244" s="119" t="s">
        <v>307</v>
      </c>
      <c r="C244" s="25">
        <v>0</v>
      </c>
      <c r="D244" s="25">
        <v>4950</v>
      </c>
      <c r="E244" s="25">
        <v>0</v>
      </c>
      <c r="F244" s="25">
        <v>4950</v>
      </c>
      <c r="G244" s="25">
        <v>0</v>
      </c>
      <c r="H244" s="25">
        <v>4950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</row>
    <row r="245" spans="1:34" s="36" customFormat="1" ht="29.25" customHeight="1">
      <c r="A245" s="32">
        <v>7</v>
      </c>
      <c r="B245" s="119" t="s">
        <v>308</v>
      </c>
      <c r="C245" s="33">
        <v>1491.2809999999999</v>
      </c>
      <c r="D245" s="33">
        <v>708.71900000000005</v>
      </c>
      <c r="E245" s="33">
        <v>1491.2809999999999</v>
      </c>
      <c r="F245" s="33">
        <v>708.71900000000005</v>
      </c>
      <c r="G245" s="33">
        <v>1491.2809999999999</v>
      </c>
      <c r="H245" s="33">
        <v>708.71900000000005</v>
      </c>
      <c r="I245" s="33">
        <v>1491.2809999999999</v>
      </c>
      <c r="J245" s="25">
        <v>0</v>
      </c>
      <c r="K245" s="25">
        <v>1491.2809999999999</v>
      </c>
      <c r="L245" s="25">
        <v>0</v>
      </c>
      <c r="M245" s="25">
        <v>0</v>
      </c>
      <c r="N245" s="25">
        <v>0</v>
      </c>
    </row>
    <row r="246" spans="1:34" s="36" customFormat="1" ht="31.5" customHeight="1">
      <c r="A246" s="32">
        <v>7</v>
      </c>
      <c r="B246" s="119" t="s">
        <v>309</v>
      </c>
      <c r="C246" s="33">
        <v>1500</v>
      </c>
      <c r="D246" s="25">
        <v>0</v>
      </c>
      <c r="E246" s="33">
        <v>1500</v>
      </c>
      <c r="F246" s="25">
        <v>0</v>
      </c>
      <c r="G246" s="33">
        <v>1500</v>
      </c>
      <c r="H246" s="25">
        <v>0</v>
      </c>
      <c r="I246" s="33">
        <v>1500</v>
      </c>
      <c r="J246" s="25">
        <v>0</v>
      </c>
      <c r="K246" s="25">
        <v>1450</v>
      </c>
      <c r="L246" s="25">
        <v>0</v>
      </c>
      <c r="M246" s="25">
        <v>0</v>
      </c>
      <c r="N246" s="25">
        <v>0</v>
      </c>
    </row>
    <row r="247" spans="1:34" s="36" customFormat="1" ht="45.75" customHeight="1">
      <c r="A247" s="32">
        <v>7</v>
      </c>
      <c r="B247" s="119" t="s">
        <v>310</v>
      </c>
      <c r="C247" s="33">
        <v>4950</v>
      </c>
      <c r="D247" s="25">
        <v>0</v>
      </c>
      <c r="E247" s="33">
        <v>4950</v>
      </c>
      <c r="F247" s="25">
        <v>0</v>
      </c>
      <c r="G247" s="33">
        <v>4950</v>
      </c>
      <c r="H247" s="25">
        <v>0</v>
      </c>
      <c r="I247" s="33">
        <v>4950</v>
      </c>
      <c r="J247" s="25">
        <v>0</v>
      </c>
      <c r="K247" s="25">
        <v>4950</v>
      </c>
      <c r="L247" s="25">
        <v>0</v>
      </c>
      <c r="M247" s="25">
        <v>0</v>
      </c>
      <c r="N247" s="25">
        <v>0</v>
      </c>
    </row>
    <row r="248" spans="1:34" s="36" customFormat="1" ht="30.75" customHeight="1">
      <c r="A248" s="32">
        <v>7</v>
      </c>
      <c r="B248" s="119" t="s">
        <v>311</v>
      </c>
      <c r="C248" s="33">
        <v>3543.53</v>
      </c>
      <c r="D248" s="25">
        <v>0</v>
      </c>
      <c r="E248" s="33">
        <v>3543.53</v>
      </c>
      <c r="F248" s="25">
        <v>0</v>
      </c>
      <c r="G248" s="33">
        <v>3543.53</v>
      </c>
      <c r="H248" s="25">
        <v>0</v>
      </c>
      <c r="I248" s="33">
        <v>3543.53</v>
      </c>
      <c r="J248" s="25">
        <v>0</v>
      </c>
      <c r="K248" s="25">
        <v>3543.53</v>
      </c>
      <c r="L248" s="25">
        <v>0</v>
      </c>
      <c r="M248" s="25">
        <v>0</v>
      </c>
      <c r="N248" s="25">
        <v>0</v>
      </c>
    </row>
    <row r="249" spans="1:34" s="36" customFormat="1" ht="31.5">
      <c r="A249" s="23">
        <v>7</v>
      </c>
      <c r="B249" s="119" t="s">
        <v>312</v>
      </c>
      <c r="C249" s="25">
        <v>0</v>
      </c>
      <c r="D249" s="25">
        <v>5058.8850000000002</v>
      </c>
      <c r="E249" s="25">
        <v>0</v>
      </c>
      <c r="F249" s="25">
        <v>5058.8850000000002</v>
      </c>
      <c r="G249" s="25">
        <v>0</v>
      </c>
      <c r="H249" s="25">
        <v>5058.8850000000002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</row>
    <row r="250" spans="1:34" s="36" customFormat="1" ht="34.5" customHeight="1">
      <c r="A250" s="23">
        <v>7</v>
      </c>
      <c r="B250" s="119" t="s">
        <v>313</v>
      </c>
      <c r="C250" s="25">
        <v>0</v>
      </c>
      <c r="D250" s="25">
        <v>5102.366</v>
      </c>
      <c r="E250" s="25">
        <v>0</v>
      </c>
      <c r="F250" s="25">
        <v>5102.366</v>
      </c>
      <c r="G250" s="25">
        <v>0</v>
      </c>
      <c r="H250" s="25">
        <v>5102.366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</row>
    <row r="251" spans="1:34" s="36" customFormat="1" ht="60" customHeight="1">
      <c r="A251" s="23">
        <v>7</v>
      </c>
      <c r="B251" s="119" t="s">
        <v>314</v>
      </c>
      <c r="C251" s="25">
        <v>2526</v>
      </c>
      <c r="D251" s="25">
        <v>0</v>
      </c>
      <c r="E251" s="25">
        <v>2526</v>
      </c>
      <c r="F251" s="25">
        <v>0</v>
      </c>
      <c r="G251" s="25">
        <v>2526</v>
      </c>
      <c r="H251" s="25">
        <v>0</v>
      </c>
      <c r="I251" s="25">
        <v>2526</v>
      </c>
      <c r="J251" s="25">
        <v>0</v>
      </c>
      <c r="K251" s="25">
        <v>2525.6</v>
      </c>
      <c r="L251" s="25">
        <v>0</v>
      </c>
      <c r="M251" s="25">
        <v>0</v>
      </c>
      <c r="N251" s="25">
        <v>0</v>
      </c>
    </row>
    <row r="252" spans="1:34" s="36" customFormat="1" ht="60.75" customHeight="1">
      <c r="A252" s="32">
        <v>7</v>
      </c>
      <c r="B252" s="119" t="s">
        <v>315</v>
      </c>
      <c r="C252" s="33">
        <v>2500</v>
      </c>
      <c r="D252" s="25">
        <v>0</v>
      </c>
      <c r="E252" s="33">
        <v>2500</v>
      </c>
      <c r="F252" s="25">
        <v>0</v>
      </c>
      <c r="G252" s="33">
        <v>2500</v>
      </c>
      <c r="H252" s="25">
        <v>0</v>
      </c>
      <c r="I252" s="33">
        <v>2500</v>
      </c>
      <c r="J252" s="25">
        <v>0</v>
      </c>
      <c r="K252" s="25">
        <v>2498.9499999999998</v>
      </c>
      <c r="L252" s="25">
        <v>0</v>
      </c>
      <c r="M252" s="25">
        <v>0</v>
      </c>
      <c r="N252" s="25">
        <v>0</v>
      </c>
    </row>
    <row r="253" spans="1:34" s="36" customFormat="1" ht="61.5" customHeight="1">
      <c r="A253" s="32">
        <v>7</v>
      </c>
      <c r="B253" s="119" t="s">
        <v>316</v>
      </c>
      <c r="C253" s="33">
        <v>1956</v>
      </c>
      <c r="D253" s="25">
        <v>1000</v>
      </c>
      <c r="E253" s="33">
        <v>1956</v>
      </c>
      <c r="F253" s="25">
        <v>1000</v>
      </c>
      <c r="G253" s="33">
        <v>1956</v>
      </c>
      <c r="H253" s="25">
        <v>1000</v>
      </c>
      <c r="I253" s="33">
        <v>1956</v>
      </c>
      <c r="J253" s="25">
        <v>0</v>
      </c>
      <c r="K253" s="25">
        <v>1954.777</v>
      </c>
      <c r="L253" s="25">
        <v>0</v>
      </c>
      <c r="M253" s="25">
        <v>0</v>
      </c>
      <c r="N253" s="25">
        <v>0</v>
      </c>
    </row>
    <row r="254" spans="1:34" s="36" customFormat="1" ht="62.25" customHeight="1">
      <c r="A254" s="32">
        <v>7</v>
      </c>
      <c r="B254" s="119" t="s">
        <v>317</v>
      </c>
      <c r="C254" s="33">
        <v>2563</v>
      </c>
      <c r="D254" s="25">
        <v>0</v>
      </c>
      <c r="E254" s="33">
        <v>2563</v>
      </c>
      <c r="F254" s="25">
        <v>0</v>
      </c>
      <c r="G254" s="33">
        <v>2563</v>
      </c>
      <c r="H254" s="25">
        <v>0</v>
      </c>
      <c r="I254" s="33">
        <v>2563</v>
      </c>
      <c r="J254" s="25">
        <v>0</v>
      </c>
      <c r="K254" s="25">
        <v>2562.134</v>
      </c>
      <c r="L254" s="25">
        <v>0</v>
      </c>
      <c r="M254" s="25">
        <v>0</v>
      </c>
      <c r="N254" s="25">
        <v>0</v>
      </c>
    </row>
    <row r="255" spans="1:34" s="36" customFormat="1" ht="63.75" customHeight="1">
      <c r="A255" s="32">
        <v>7</v>
      </c>
      <c r="B255" s="118" t="s">
        <v>318</v>
      </c>
      <c r="C255" s="33">
        <v>6434</v>
      </c>
      <c r="D255" s="25">
        <v>0</v>
      </c>
      <c r="E255" s="33">
        <v>6434</v>
      </c>
      <c r="F255" s="25">
        <v>0</v>
      </c>
      <c r="G255" s="33">
        <v>6434</v>
      </c>
      <c r="H255" s="25">
        <v>0</v>
      </c>
      <c r="I255" s="33">
        <v>6434</v>
      </c>
      <c r="J255" s="25">
        <v>0</v>
      </c>
      <c r="K255" s="25">
        <v>6422.8710000000001</v>
      </c>
      <c r="L255" s="25">
        <v>0</v>
      </c>
      <c r="M255" s="25">
        <v>0</v>
      </c>
      <c r="N255" s="25">
        <v>0</v>
      </c>
    </row>
    <row r="256" spans="1:34" s="36" customFormat="1" ht="60" customHeight="1">
      <c r="A256" s="32">
        <v>7</v>
      </c>
      <c r="B256" s="119" t="s">
        <v>319</v>
      </c>
      <c r="C256" s="33">
        <v>2053</v>
      </c>
      <c r="D256" s="25">
        <v>0</v>
      </c>
      <c r="E256" s="33">
        <v>2053</v>
      </c>
      <c r="F256" s="25">
        <v>0</v>
      </c>
      <c r="G256" s="33">
        <v>2053</v>
      </c>
      <c r="H256" s="25">
        <v>0</v>
      </c>
      <c r="I256" s="33">
        <v>2053</v>
      </c>
      <c r="J256" s="25">
        <v>0</v>
      </c>
      <c r="K256" s="25">
        <v>2046.952</v>
      </c>
      <c r="L256" s="25">
        <v>0</v>
      </c>
      <c r="M256" s="25">
        <v>0</v>
      </c>
      <c r="N256" s="25">
        <v>0</v>
      </c>
    </row>
    <row r="257" spans="1:33" s="36" customFormat="1" ht="61.5" customHeight="1">
      <c r="A257" s="32">
        <v>7</v>
      </c>
      <c r="B257" s="119" t="s">
        <v>320</v>
      </c>
      <c r="C257" s="33">
        <v>4225.3180000000002</v>
      </c>
      <c r="D257" s="25">
        <v>0</v>
      </c>
      <c r="E257" s="33">
        <v>4225.3180000000002</v>
      </c>
      <c r="F257" s="25">
        <v>0</v>
      </c>
      <c r="G257" s="33">
        <v>4225.3180000000002</v>
      </c>
      <c r="H257" s="25">
        <v>0</v>
      </c>
      <c r="I257" s="33">
        <v>4225.3180000000002</v>
      </c>
      <c r="J257" s="25">
        <v>0</v>
      </c>
      <c r="K257" s="25">
        <v>4215.1350000000002</v>
      </c>
      <c r="L257" s="25">
        <v>0</v>
      </c>
      <c r="M257" s="25">
        <v>0</v>
      </c>
      <c r="N257" s="25">
        <v>0</v>
      </c>
    </row>
    <row r="258" spans="1:33" s="36" customFormat="1" ht="63.75" customHeight="1">
      <c r="A258" s="23">
        <v>7</v>
      </c>
      <c r="B258" s="119" t="s">
        <v>321</v>
      </c>
      <c r="C258" s="25">
        <v>3672</v>
      </c>
      <c r="D258" s="25">
        <v>3222.174</v>
      </c>
      <c r="E258" s="25">
        <v>3672</v>
      </c>
      <c r="F258" s="25">
        <v>3222.174</v>
      </c>
      <c r="G258" s="25">
        <v>3672</v>
      </c>
      <c r="H258" s="25">
        <v>3222.174</v>
      </c>
      <c r="I258" s="25">
        <v>3672</v>
      </c>
      <c r="J258" s="25">
        <v>0</v>
      </c>
      <c r="K258" s="25">
        <v>3669.3249999999998</v>
      </c>
      <c r="L258" s="25">
        <v>0</v>
      </c>
      <c r="M258" s="25">
        <v>0</v>
      </c>
      <c r="N258" s="25">
        <v>0</v>
      </c>
    </row>
    <row r="259" spans="1:33" s="36" customFormat="1" ht="47.25" customHeight="1">
      <c r="A259" s="23">
        <v>7</v>
      </c>
      <c r="B259" s="119" t="s">
        <v>908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</row>
    <row r="260" spans="1:33" s="36" customFormat="1" ht="45" customHeight="1">
      <c r="A260" s="32">
        <v>7</v>
      </c>
      <c r="B260" s="119" t="s">
        <v>909</v>
      </c>
      <c r="C260" s="33">
        <v>0</v>
      </c>
      <c r="D260" s="25">
        <v>0</v>
      </c>
      <c r="E260" s="33">
        <v>0</v>
      </c>
      <c r="F260" s="25">
        <v>0</v>
      </c>
      <c r="G260" s="33">
        <v>0</v>
      </c>
      <c r="H260" s="25">
        <v>0</v>
      </c>
      <c r="I260" s="33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</row>
    <row r="261" spans="1:33" s="36" customFormat="1" ht="48.75" customHeight="1">
      <c r="A261" s="32">
        <v>7</v>
      </c>
      <c r="B261" s="119" t="s">
        <v>322</v>
      </c>
      <c r="C261" s="33">
        <v>5315.1790000000001</v>
      </c>
      <c r="D261" s="25">
        <v>0</v>
      </c>
      <c r="E261" s="33">
        <v>5315.1790000000001</v>
      </c>
      <c r="F261" s="25">
        <v>0</v>
      </c>
      <c r="G261" s="33">
        <v>5315.1790000000001</v>
      </c>
      <c r="H261" s="25">
        <v>0</v>
      </c>
      <c r="I261" s="33">
        <v>5315.1790000000001</v>
      </c>
      <c r="J261" s="25">
        <v>0</v>
      </c>
      <c r="K261" s="25">
        <v>5315.1790000000001</v>
      </c>
      <c r="L261" s="25">
        <v>0</v>
      </c>
      <c r="M261" s="25">
        <v>0</v>
      </c>
      <c r="N261" s="25">
        <v>0</v>
      </c>
    </row>
    <row r="262" spans="1:33" s="36" customFormat="1" ht="49.5" customHeight="1">
      <c r="A262" s="32">
        <v>7</v>
      </c>
      <c r="B262" s="119" t="s">
        <v>323</v>
      </c>
      <c r="C262" s="33">
        <v>2814.6379999999999</v>
      </c>
      <c r="D262" s="33">
        <v>6073.7939999999999</v>
      </c>
      <c r="E262" s="33">
        <v>2814.6379999999999</v>
      </c>
      <c r="F262" s="33">
        <v>6073.7939999999999</v>
      </c>
      <c r="G262" s="33">
        <v>2814.6379999999999</v>
      </c>
      <c r="H262" s="33">
        <v>6073.7939999999999</v>
      </c>
      <c r="I262" s="33">
        <v>2814.6379999999999</v>
      </c>
      <c r="J262" s="25">
        <v>0</v>
      </c>
      <c r="K262" s="25">
        <v>2814.5880000000002</v>
      </c>
      <c r="L262" s="25">
        <v>0</v>
      </c>
      <c r="M262" s="25">
        <v>0</v>
      </c>
      <c r="N262" s="25">
        <v>0</v>
      </c>
    </row>
    <row r="263" spans="1:33" s="36" customFormat="1" ht="62.25" customHeight="1">
      <c r="A263" s="23">
        <v>7</v>
      </c>
      <c r="B263" s="119" t="s">
        <v>324</v>
      </c>
      <c r="C263" s="25">
        <v>0</v>
      </c>
      <c r="D263" s="25">
        <v>2898.4679999999998</v>
      </c>
      <c r="E263" s="25">
        <v>0</v>
      </c>
      <c r="F263" s="25">
        <v>2898.4679999999998</v>
      </c>
      <c r="G263" s="25">
        <v>0</v>
      </c>
      <c r="H263" s="25">
        <v>2898.4679999999998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</row>
    <row r="264" spans="1:33" s="36" customFormat="1" ht="48.75" customHeight="1">
      <c r="A264" s="32">
        <v>7</v>
      </c>
      <c r="B264" s="76" t="s">
        <v>824</v>
      </c>
      <c r="C264" s="33">
        <v>2400</v>
      </c>
      <c r="D264" s="33">
        <v>600</v>
      </c>
      <c r="E264" s="33">
        <v>2400</v>
      </c>
      <c r="F264" s="33">
        <v>600</v>
      </c>
      <c r="G264" s="33">
        <v>2400</v>
      </c>
      <c r="H264" s="33">
        <v>600</v>
      </c>
      <c r="I264" s="33">
        <v>2400</v>
      </c>
      <c r="J264" s="33">
        <v>0</v>
      </c>
      <c r="K264" s="33">
        <v>2400</v>
      </c>
      <c r="L264" s="33">
        <v>0</v>
      </c>
      <c r="M264" s="33">
        <v>0</v>
      </c>
      <c r="N264" s="33">
        <v>0</v>
      </c>
    </row>
    <row r="265" spans="1:33" s="36" customFormat="1" ht="30" customHeight="1">
      <c r="A265" s="32">
        <v>7</v>
      </c>
      <c r="B265" s="138" t="s">
        <v>825</v>
      </c>
      <c r="C265" s="33">
        <v>300</v>
      </c>
      <c r="D265" s="33">
        <v>931.65599999999995</v>
      </c>
      <c r="E265" s="33">
        <v>300</v>
      </c>
      <c r="F265" s="33">
        <v>931.65599999999995</v>
      </c>
      <c r="G265" s="33">
        <v>300</v>
      </c>
      <c r="H265" s="33">
        <v>931.65599999999995</v>
      </c>
      <c r="I265" s="33">
        <v>300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</row>
    <row r="266" spans="1:33" s="28" customFormat="1" ht="17.25" customHeight="1">
      <c r="A266" s="210">
        <v>8</v>
      </c>
      <c r="B266" s="187" t="s">
        <v>107</v>
      </c>
      <c r="C266" s="103">
        <f>SUM(C268:C291)</f>
        <v>130203.50000000001</v>
      </c>
      <c r="D266" s="105">
        <f t="shared" ref="D266:N266" si="7">SUM(D268:D291)</f>
        <v>65101.750000000007</v>
      </c>
      <c r="E266" s="103">
        <f t="shared" si="7"/>
        <v>130203.50000000001</v>
      </c>
      <c r="F266" s="103">
        <f t="shared" si="7"/>
        <v>65101.750000000007</v>
      </c>
      <c r="G266" s="103">
        <f t="shared" si="7"/>
        <v>130203.50000000001</v>
      </c>
      <c r="H266" s="103">
        <f t="shared" si="7"/>
        <v>65101.750000000007</v>
      </c>
      <c r="I266" s="103">
        <f t="shared" si="7"/>
        <v>130203.50000000001</v>
      </c>
      <c r="J266" s="103">
        <f t="shared" si="7"/>
        <v>31278.796000000002</v>
      </c>
      <c r="K266" s="103">
        <f t="shared" si="7"/>
        <v>112825.42300000002</v>
      </c>
      <c r="L266" s="103">
        <f t="shared" si="7"/>
        <v>26030.678999999996</v>
      </c>
      <c r="M266" s="103">
        <f t="shared" si="7"/>
        <v>0</v>
      </c>
      <c r="N266" s="103">
        <f t="shared" si="7"/>
        <v>0</v>
      </c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</row>
    <row r="267" spans="1:33" s="28" customFormat="1" ht="60.75" customHeight="1">
      <c r="A267" s="211"/>
      <c r="B267" s="188"/>
      <c r="C267" s="104"/>
      <c r="D267" s="111" t="s">
        <v>656</v>
      </c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</row>
    <row r="268" spans="1:33" s="27" customFormat="1" ht="63.75" customHeight="1">
      <c r="A268" s="23">
        <v>8</v>
      </c>
      <c r="B268" s="135" t="s">
        <v>657</v>
      </c>
      <c r="C268" s="35">
        <v>5719.8819999999996</v>
      </c>
      <c r="D268" s="35">
        <v>15334.847</v>
      </c>
      <c r="E268" s="35">
        <v>5719.8819999999996</v>
      </c>
      <c r="F268" s="35">
        <v>15334.847</v>
      </c>
      <c r="G268" s="35">
        <v>5719.8819999999996</v>
      </c>
      <c r="H268" s="35">
        <v>15334.847</v>
      </c>
      <c r="I268" s="35">
        <v>5719.8819999999996</v>
      </c>
      <c r="J268" s="35">
        <v>6009.652</v>
      </c>
      <c r="K268" s="35">
        <v>5719.8819999999996</v>
      </c>
      <c r="L268" s="35">
        <v>5816.1719999999996</v>
      </c>
      <c r="M268" s="35">
        <v>0</v>
      </c>
      <c r="N268" s="35">
        <v>0</v>
      </c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</row>
    <row r="269" spans="1:33" s="27" customFormat="1" ht="47.25">
      <c r="A269" s="23">
        <v>8</v>
      </c>
      <c r="B269" s="24" t="s">
        <v>658</v>
      </c>
      <c r="C269" s="25">
        <v>4236.0649999999996</v>
      </c>
      <c r="D269" s="25">
        <v>9527.2579999999998</v>
      </c>
      <c r="E269" s="25">
        <v>4236.0649999999996</v>
      </c>
      <c r="F269" s="25">
        <v>9527.2579999999998</v>
      </c>
      <c r="G269" s="25">
        <v>4236.0649999999996</v>
      </c>
      <c r="H269" s="25">
        <v>9527.2579999999998</v>
      </c>
      <c r="I269" s="25">
        <v>4236.0649999999996</v>
      </c>
      <c r="J269" s="25">
        <v>9527.2579999999998</v>
      </c>
      <c r="K269" s="25">
        <v>4178.99</v>
      </c>
      <c r="L269" s="25">
        <v>8597.9580000000005</v>
      </c>
      <c r="M269" s="25">
        <v>0</v>
      </c>
      <c r="N269" s="25">
        <v>0</v>
      </c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</row>
    <row r="270" spans="1:33" s="27" customFormat="1" ht="42" customHeight="1">
      <c r="A270" s="23">
        <v>8</v>
      </c>
      <c r="B270" s="24" t="s">
        <v>659</v>
      </c>
      <c r="C270" s="25">
        <v>8564.5709999999999</v>
      </c>
      <c r="D270" s="25">
        <v>7537.1530000000002</v>
      </c>
      <c r="E270" s="25">
        <v>8564.5709999999999</v>
      </c>
      <c r="F270" s="25">
        <v>7537.1530000000002</v>
      </c>
      <c r="G270" s="25">
        <v>8564.5709999999999</v>
      </c>
      <c r="H270" s="25">
        <v>7537.1530000000002</v>
      </c>
      <c r="I270" s="25">
        <v>8564.5709999999999</v>
      </c>
      <c r="J270" s="25">
        <v>2200</v>
      </c>
      <c r="K270" s="25">
        <v>8533.1830000000009</v>
      </c>
      <c r="L270" s="25">
        <v>2173.3330000000001</v>
      </c>
      <c r="M270" s="25">
        <v>0</v>
      </c>
      <c r="N270" s="25">
        <v>0</v>
      </c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</row>
    <row r="271" spans="1:33" s="27" customFormat="1" ht="31.5">
      <c r="A271" s="23">
        <v>8</v>
      </c>
      <c r="B271" s="24" t="s">
        <v>108</v>
      </c>
      <c r="C271" s="25">
        <v>461.95600000000002</v>
      </c>
      <c r="D271" s="25">
        <v>0</v>
      </c>
      <c r="E271" s="25">
        <v>461.95600000000002</v>
      </c>
      <c r="F271" s="25">
        <v>0</v>
      </c>
      <c r="G271" s="25">
        <v>461.95600000000002</v>
      </c>
      <c r="H271" s="25">
        <v>0</v>
      </c>
      <c r="I271" s="25">
        <v>461.95600000000002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</row>
    <row r="272" spans="1:33" s="27" customFormat="1" ht="43.5" customHeight="1">
      <c r="A272" s="23">
        <v>8</v>
      </c>
      <c r="B272" s="24" t="s">
        <v>660</v>
      </c>
      <c r="C272" s="25">
        <v>1803.855</v>
      </c>
      <c r="D272" s="25">
        <v>1805.0719999999999</v>
      </c>
      <c r="E272" s="25">
        <v>1803.855</v>
      </c>
      <c r="F272" s="25">
        <v>1805.0719999999999</v>
      </c>
      <c r="G272" s="25">
        <v>1803.855</v>
      </c>
      <c r="H272" s="25">
        <v>1805.0719999999999</v>
      </c>
      <c r="I272" s="25">
        <v>1803.855</v>
      </c>
      <c r="J272" s="25">
        <v>1805.0719999999999</v>
      </c>
      <c r="K272" s="25">
        <v>1207.9290000000001</v>
      </c>
      <c r="L272" s="25">
        <v>1510.838</v>
      </c>
      <c r="M272" s="25">
        <v>0</v>
      </c>
      <c r="N272" s="25">
        <v>0</v>
      </c>
    </row>
    <row r="273" spans="1:14" s="27" customFormat="1" ht="43.5" customHeight="1">
      <c r="A273" s="32">
        <v>8</v>
      </c>
      <c r="B273" s="49" t="s">
        <v>661</v>
      </c>
      <c r="C273" s="33">
        <v>1019.2089999999999</v>
      </c>
      <c r="D273" s="33">
        <v>980.18399999999997</v>
      </c>
      <c r="E273" s="33">
        <v>1019.2089999999999</v>
      </c>
      <c r="F273" s="33">
        <v>980.18399999999997</v>
      </c>
      <c r="G273" s="33">
        <v>1019.2089999999999</v>
      </c>
      <c r="H273" s="33">
        <v>980.18399999999997</v>
      </c>
      <c r="I273" s="33">
        <v>1019.2089999999999</v>
      </c>
      <c r="J273" s="33">
        <v>980.18399999999997</v>
      </c>
      <c r="K273" s="33">
        <v>566.62199999999996</v>
      </c>
      <c r="L273" s="33">
        <v>309.86500000000001</v>
      </c>
      <c r="M273" s="33">
        <v>0</v>
      </c>
      <c r="N273" s="33">
        <v>0</v>
      </c>
    </row>
    <row r="274" spans="1:14" s="27" customFormat="1" ht="47.25">
      <c r="A274" s="23">
        <v>8</v>
      </c>
      <c r="B274" s="50" t="s">
        <v>662</v>
      </c>
      <c r="C274" s="25">
        <v>373.73500000000001</v>
      </c>
      <c r="D274" s="25">
        <v>306.10000000000002</v>
      </c>
      <c r="E274" s="25">
        <v>373.73500000000001</v>
      </c>
      <c r="F274" s="25">
        <v>306.10000000000002</v>
      </c>
      <c r="G274" s="25">
        <v>373.73500000000001</v>
      </c>
      <c r="H274" s="25">
        <v>306.10000000000002</v>
      </c>
      <c r="I274" s="25">
        <v>373.73500000000001</v>
      </c>
      <c r="J274" s="25">
        <v>306.10000000000002</v>
      </c>
      <c r="K274" s="25">
        <v>164.904</v>
      </c>
      <c r="L274" s="25">
        <v>306.10000000000002</v>
      </c>
      <c r="M274" s="25">
        <v>0</v>
      </c>
      <c r="N274" s="25">
        <v>0</v>
      </c>
    </row>
    <row r="275" spans="1:14" s="27" customFormat="1" ht="43.5" customHeight="1">
      <c r="A275" s="34">
        <v>8</v>
      </c>
      <c r="B275" s="51" t="s">
        <v>663</v>
      </c>
      <c r="C275" s="35">
        <v>386.95</v>
      </c>
      <c r="D275" s="35">
        <v>2693.3380000000002</v>
      </c>
      <c r="E275" s="35">
        <v>386.95</v>
      </c>
      <c r="F275" s="35">
        <v>2693.3380000000002</v>
      </c>
      <c r="G275" s="35">
        <v>386.95</v>
      </c>
      <c r="H275" s="35">
        <v>2693.3380000000002</v>
      </c>
      <c r="I275" s="35">
        <v>386.95</v>
      </c>
      <c r="J275" s="35">
        <v>2693.3380000000002</v>
      </c>
      <c r="K275" s="35">
        <v>386.95</v>
      </c>
      <c r="L275" s="35">
        <v>890.86699999999996</v>
      </c>
      <c r="M275" s="35">
        <v>0</v>
      </c>
      <c r="N275" s="35">
        <v>0</v>
      </c>
    </row>
    <row r="276" spans="1:14" s="27" customFormat="1" ht="96" customHeight="1">
      <c r="A276" s="23">
        <v>8</v>
      </c>
      <c r="B276" s="24" t="s">
        <v>787</v>
      </c>
      <c r="C276" s="25">
        <v>1493.905</v>
      </c>
      <c r="D276" s="25">
        <v>100</v>
      </c>
      <c r="E276" s="25">
        <v>1493.905</v>
      </c>
      <c r="F276" s="25">
        <v>100</v>
      </c>
      <c r="G276" s="25">
        <v>1493.905</v>
      </c>
      <c r="H276" s="25">
        <v>100</v>
      </c>
      <c r="I276" s="25">
        <v>1493.905</v>
      </c>
      <c r="J276" s="25">
        <v>100</v>
      </c>
      <c r="K276" s="25">
        <v>511.48599999999999</v>
      </c>
      <c r="L276" s="25">
        <v>100</v>
      </c>
      <c r="M276" s="25">
        <v>0</v>
      </c>
      <c r="N276" s="25">
        <v>0</v>
      </c>
    </row>
    <row r="277" spans="1:14" s="27" customFormat="1" ht="61.5" customHeight="1">
      <c r="A277" s="32">
        <v>8</v>
      </c>
      <c r="B277" s="49" t="s">
        <v>788</v>
      </c>
      <c r="C277" s="33">
        <v>0</v>
      </c>
      <c r="D277" s="33">
        <v>1945.5050000000001</v>
      </c>
      <c r="E277" s="33">
        <v>0</v>
      </c>
      <c r="F277" s="33">
        <v>1945.5050000000001</v>
      </c>
      <c r="G277" s="33">
        <v>0</v>
      </c>
      <c r="H277" s="33">
        <v>1945.5050000000001</v>
      </c>
      <c r="I277" s="33">
        <v>0</v>
      </c>
      <c r="J277" s="33">
        <v>1813.662</v>
      </c>
      <c r="K277" s="33">
        <v>0</v>
      </c>
      <c r="L277" s="33">
        <v>783.31700000000001</v>
      </c>
      <c r="M277" s="33">
        <v>0</v>
      </c>
      <c r="N277" s="33">
        <v>0</v>
      </c>
    </row>
    <row r="278" spans="1:14" s="27" customFormat="1" ht="63.75" customHeight="1">
      <c r="A278" s="23">
        <v>8</v>
      </c>
      <c r="B278" s="50" t="s">
        <v>664</v>
      </c>
      <c r="C278" s="25">
        <v>6301.0320000000002</v>
      </c>
      <c r="D278" s="25">
        <v>889.92700000000002</v>
      </c>
      <c r="E278" s="25">
        <v>6301.0320000000002</v>
      </c>
      <c r="F278" s="25">
        <v>889.92700000000002</v>
      </c>
      <c r="G278" s="25">
        <v>6301.0320000000002</v>
      </c>
      <c r="H278" s="25">
        <v>889.92700000000002</v>
      </c>
      <c r="I278" s="25">
        <v>6301.0320000000002</v>
      </c>
      <c r="J278" s="25">
        <v>889.92700000000002</v>
      </c>
      <c r="K278" s="25">
        <v>6300.6509999999998</v>
      </c>
      <c r="L278" s="25">
        <v>881.74400000000003</v>
      </c>
      <c r="M278" s="25">
        <v>0</v>
      </c>
      <c r="N278" s="25">
        <v>0</v>
      </c>
    </row>
    <row r="279" spans="1:14" s="27" customFormat="1" ht="63.75" customHeight="1">
      <c r="A279" s="23">
        <v>8</v>
      </c>
      <c r="B279" s="50" t="s">
        <v>665</v>
      </c>
      <c r="C279" s="25">
        <v>0</v>
      </c>
      <c r="D279" s="25">
        <v>118.782</v>
      </c>
      <c r="E279" s="25">
        <v>0</v>
      </c>
      <c r="F279" s="25">
        <v>118.782</v>
      </c>
      <c r="G279" s="25">
        <v>0</v>
      </c>
      <c r="H279" s="25">
        <v>118.782</v>
      </c>
      <c r="I279" s="25">
        <v>0</v>
      </c>
      <c r="J279" s="25">
        <v>118.782</v>
      </c>
      <c r="K279" s="25">
        <v>0</v>
      </c>
      <c r="L279" s="25">
        <v>118.782</v>
      </c>
      <c r="M279" s="25">
        <v>0</v>
      </c>
      <c r="N279" s="25">
        <v>0</v>
      </c>
    </row>
    <row r="280" spans="1:14" s="27" customFormat="1" ht="96.75" customHeight="1">
      <c r="A280" s="34">
        <v>8</v>
      </c>
      <c r="B280" s="51" t="s">
        <v>666</v>
      </c>
      <c r="C280" s="35">
        <v>0</v>
      </c>
      <c r="D280" s="35">
        <v>131.02600000000001</v>
      </c>
      <c r="E280" s="35">
        <v>0</v>
      </c>
      <c r="F280" s="35">
        <v>131.02600000000001</v>
      </c>
      <c r="G280" s="35">
        <v>0</v>
      </c>
      <c r="H280" s="35">
        <v>131.02600000000001</v>
      </c>
      <c r="I280" s="35">
        <v>0</v>
      </c>
      <c r="J280" s="35">
        <v>131.02600000000001</v>
      </c>
      <c r="K280" s="35">
        <v>0</v>
      </c>
      <c r="L280" s="35">
        <v>0</v>
      </c>
      <c r="M280" s="35">
        <v>0</v>
      </c>
      <c r="N280" s="35">
        <v>0</v>
      </c>
    </row>
    <row r="281" spans="1:14" s="27" customFormat="1" ht="90.75" customHeight="1">
      <c r="A281" s="23">
        <v>8</v>
      </c>
      <c r="B281" s="24" t="s">
        <v>667</v>
      </c>
      <c r="C281" s="25">
        <v>0</v>
      </c>
      <c r="D281" s="25">
        <v>288.49700000000001</v>
      </c>
      <c r="E281" s="25">
        <v>0</v>
      </c>
      <c r="F281" s="25">
        <v>288.49700000000001</v>
      </c>
      <c r="G281" s="25">
        <v>0</v>
      </c>
      <c r="H281" s="25">
        <v>288.49700000000001</v>
      </c>
      <c r="I281" s="25">
        <v>0</v>
      </c>
      <c r="J281" s="25">
        <v>288.49700000000001</v>
      </c>
      <c r="K281" s="25">
        <v>0</v>
      </c>
      <c r="L281" s="25">
        <v>224.65299999999999</v>
      </c>
      <c r="M281" s="25">
        <v>0</v>
      </c>
      <c r="N281" s="25">
        <v>0</v>
      </c>
    </row>
    <row r="282" spans="1:14" s="27" customFormat="1" ht="96" customHeight="1">
      <c r="A282" s="23">
        <v>8</v>
      </c>
      <c r="B282" s="24" t="s">
        <v>826</v>
      </c>
      <c r="C282" s="25">
        <v>7150.7889999999998</v>
      </c>
      <c r="D282" s="25">
        <v>4283.8429999999998</v>
      </c>
      <c r="E282" s="25">
        <v>7150.7889999999998</v>
      </c>
      <c r="F282" s="25">
        <v>4283.8429999999998</v>
      </c>
      <c r="G282" s="25">
        <v>7150.7889999999998</v>
      </c>
      <c r="H282" s="25">
        <v>4283.8429999999998</v>
      </c>
      <c r="I282" s="25">
        <v>7150.7889999999998</v>
      </c>
      <c r="J282" s="25">
        <v>3283.8429999999998</v>
      </c>
      <c r="K282" s="25">
        <v>0</v>
      </c>
      <c r="L282" s="25">
        <v>3185.5949999999998</v>
      </c>
      <c r="M282" s="25">
        <v>0</v>
      </c>
      <c r="N282" s="25">
        <v>0</v>
      </c>
    </row>
    <row r="283" spans="1:14" s="27" customFormat="1" ht="47.25">
      <c r="A283" s="23">
        <v>8</v>
      </c>
      <c r="B283" s="24" t="s">
        <v>668</v>
      </c>
      <c r="C283" s="25">
        <v>1000</v>
      </c>
      <c r="D283" s="25">
        <v>1131.4549999999999</v>
      </c>
      <c r="E283" s="25">
        <v>1000</v>
      </c>
      <c r="F283" s="25">
        <v>1131.4549999999999</v>
      </c>
      <c r="G283" s="25">
        <v>1000</v>
      </c>
      <c r="H283" s="25">
        <v>1131.4549999999999</v>
      </c>
      <c r="I283" s="25">
        <v>1000</v>
      </c>
      <c r="J283" s="25">
        <v>1131.4549999999999</v>
      </c>
      <c r="K283" s="25">
        <v>999.98800000000006</v>
      </c>
      <c r="L283" s="25">
        <v>1131.4549999999999</v>
      </c>
      <c r="M283" s="25">
        <v>0</v>
      </c>
      <c r="N283" s="25">
        <v>0</v>
      </c>
    </row>
    <row r="284" spans="1:14" s="27" customFormat="1" ht="63">
      <c r="A284" s="32">
        <v>8</v>
      </c>
      <c r="B284" s="136" t="s">
        <v>109</v>
      </c>
      <c r="C284" s="33">
        <v>6014.0910000000003</v>
      </c>
      <c r="D284" s="33">
        <v>1000</v>
      </c>
      <c r="E284" s="33">
        <v>6014.0910000000003</v>
      </c>
      <c r="F284" s="33">
        <v>1000</v>
      </c>
      <c r="G284" s="33">
        <v>6014.0910000000003</v>
      </c>
      <c r="H284" s="33">
        <v>1000</v>
      </c>
      <c r="I284" s="33">
        <v>6014.0910000000003</v>
      </c>
      <c r="J284" s="33">
        <v>0</v>
      </c>
      <c r="K284" s="33">
        <v>5219.6589999999997</v>
      </c>
      <c r="L284" s="33">
        <v>0</v>
      </c>
      <c r="M284" s="33">
        <v>0</v>
      </c>
      <c r="N284" s="33">
        <v>0</v>
      </c>
    </row>
    <row r="285" spans="1:14" s="27" customFormat="1" ht="63">
      <c r="A285" s="23">
        <v>8</v>
      </c>
      <c r="B285" s="50" t="s">
        <v>110</v>
      </c>
      <c r="C285" s="25">
        <v>10084.123</v>
      </c>
      <c r="D285" s="25">
        <v>2000</v>
      </c>
      <c r="E285" s="25">
        <v>10084.123</v>
      </c>
      <c r="F285" s="25">
        <v>2000</v>
      </c>
      <c r="G285" s="25">
        <v>10084.123</v>
      </c>
      <c r="H285" s="25">
        <v>2000</v>
      </c>
      <c r="I285" s="25">
        <v>10084.123</v>
      </c>
      <c r="J285" s="25">
        <v>0</v>
      </c>
      <c r="K285" s="25">
        <v>10046.030000000001</v>
      </c>
      <c r="L285" s="25">
        <v>0</v>
      </c>
      <c r="M285" s="25">
        <v>0</v>
      </c>
      <c r="N285" s="25">
        <v>0</v>
      </c>
    </row>
    <row r="286" spans="1:14" s="27" customFormat="1" ht="94.5" customHeight="1">
      <c r="A286" s="34">
        <v>8</v>
      </c>
      <c r="B286" s="51" t="s">
        <v>111</v>
      </c>
      <c r="C286" s="35">
        <v>23106.087</v>
      </c>
      <c r="D286" s="35">
        <v>0</v>
      </c>
      <c r="E286" s="35">
        <v>23106.087</v>
      </c>
      <c r="F286" s="35">
        <v>0</v>
      </c>
      <c r="G286" s="35">
        <v>23106.087</v>
      </c>
      <c r="H286" s="35">
        <v>0</v>
      </c>
      <c r="I286" s="35">
        <v>23106.087</v>
      </c>
      <c r="J286" s="35">
        <v>0</v>
      </c>
      <c r="K286" s="35">
        <v>22645.512999999999</v>
      </c>
      <c r="L286" s="35">
        <v>0</v>
      </c>
      <c r="M286" s="35">
        <v>0</v>
      </c>
      <c r="N286" s="35">
        <v>0</v>
      </c>
    </row>
    <row r="287" spans="1:14" s="27" customFormat="1" ht="47.25">
      <c r="A287" s="32">
        <v>8</v>
      </c>
      <c r="B287" s="49" t="s">
        <v>112</v>
      </c>
      <c r="C287" s="33">
        <v>4000</v>
      </c>
      <c r="D287" s="33">
        <v>4425.0940000000001</v>
      </c>
      <c r="E287" s="33">
        <v>4000</v>
      </c>
      <c r="F287" s="33">
        <v>4425.0940000000001</v>
      </c>
      <c r="G287" s="33">
        <v>4000</v>
      </c>
      <c r="H287" s="33">
        <v>4425.0940000000001</v>
      </c>
      <c r="I287" s="33">
        <v>4000</v>
      </c>
      <c r="J287" s="33">
        <v>0</v>
      </c>
      <c r="K287" s="33">
        <v>3153.1239999999998</v>
      </c>
      <c r="L287" s="33">
        <v>0</v>
      </c>
      <c r="M287" s="33">
        <v>0</v>
      </c>
      <c r="N287" s="33">
        <v>0</v>
      </c>
    </row>
    <row r="288" spans="1:14" s="27" customFormat="1" ht="78.75">
      <c r="A288" s="23">
        <v>8</v>
      </c>
      <c r="B288" s="125" t="s">
        <v>113</v>
      </c>
      <c r="C288" s="25">
        <v>8184.5870000000004</v>
      </c>
      <c r="D288" s="25">
        <v>0</v>
      </c>
      <c r="E288" s="25">
        <v>8184.5870000000004</v>
      </c>
      <c r="F288" s="25">
        <v>0</v>
      </c>
      <c r="G288" s="25">
        <v>8184.5870000000004</v>
      </c>
      <c r="H288" s="25">
        <v>0</v>
      </c>
      <c r="I288" s="25">
        <v>8184.5870000000004</v>
      </c>
      <c r="J288" s="25">
        <v>0</v>
      </c>
      <c r="K288" s="25">
        <v>8184.5870000000004</v>
      </c>
      <c r="L288" s="25">
        <v>0</v>
      </c>
      <c r="M288" s="25">
        <v>0</v>
      </c>
      <c r="N288" s="25">
        <v>0</v>
      </c>
    </row>
    <row r="289" spans="1:14" s="27" customFormat="1" ht="111.75" customHeight="1">
      <c r="A289" s="23">
        <v>8</v>
      </c>
      <c r="B289" s="50" t="s">
        <v>922</v>
      </c>
      <c r="C289" s="25">
        <v>7796.1760000000004</v>
      </c>
      <c r="D289" s="25">
        <v>2000</v>
      </c>
      <c r="E289" s="25">
        <v>7796.1760000000004</v>
      </c>
      <c r="F289" s="25">
        <v>2000</v>
      </c>
      <c r="G289" s="25">
        <v>7796.1760000000004</v>
      </c>
      <c r="H289" s="25">
        <v>2000</v>
      </c>
      <c r="I289" s="25">
        <v>7796.1760000000004</v>
      </c>
      <c r="J289" s="25">
        <v>0</v>
      </c>
      <c r="K289" s="25">
        <v>7796.1760000000004</v>
      </c>
      <c r="L289" s="25">
        <v>0</v>
      </c>
      <c r="M289" s="25">
        <v>0</v>
      </c>
      <c r="N289" s="25">
        <v>0</v>
      </c>
    </row>
    <row r="290" spans="1:14" s="27" customFormat="1" ht="31.5">
      <c r="A290" s="34">
        <v>8</v>
      </c>
      <c r="B290" s="51" t="s">
        <v>114</v>
      </c>
      <c r="C290" s="35">
        <v>17008.096000000001</v>
      </c>
      <c r="D290" s="35">
        <v>0</v>
      </c>
      <c r="E290" s="35">
        <v>17008.096000000001</v>
      </c>
      <c r="F290" s="35">
        <v>0</v>
      </c>
      <c r="G290" s="35">
        <v>17008.096000000001</v>
      </c>
      <c r="H290" s="35">
        <v>0</v>
      </c>
      <c r="I290" s="35">
        <v>17008.096000000001</v>
      </c>
      <c r="J290" s="35">
        <v>0</v>
      </c>
      <c r="K290" s="35">
        <v>16881.008999999998</v>
      </c>
      <c r="L290" s="35">
        <v>0</v>
      </c>
      <c r="M290" s="35">
        <v>0</v>
      </c>
      <c r="N290" s="35">
        <v>0</v>
      </c>
    </row>
    <row r="291" spans="1:14" s="27" customFormat="1" ht="77.25" customHeight="1">
      <c r="A291" s="23">
        <v>8</v>
      </c>
      <c r="B291" s="114" t="s">
        <v>827</v>
      </c>
      <c r="C291" s="25">
        <v>15498.391</v>
      </c>
      <c r="D291" s="25">
        <v>8603.6689999999999</v>
      </c>
      <c r="E291" s="25">
        <v>15498.391</v>
      </c>
      <c r="F291" s="25">
        <v>8603.6689999999999</v>
      </c>
      <c r="G291" s="25">
        <v>15498.391</v>
      </c>
      <c r="H291" s="25">
        <v>8603.6689999999999</v>
      </c>
      <c r="I291" s="25">
        <v>15498.391</v>
      </c>
      <c r="J291" s="25">
        <v>0</v>
      </c>
      <c r="K291" s="25">
        <v>10328.74</v>
      </c>
      <c r="L291" s="25">
        <v>0</v>
      </c>
      <c r="M291" s="25">
        <v>0</v>
      </c>
      <c r="N291" s="25">
        <v>0</v>
      </c>
    </row>
    <row r="292" spans="1:14" s="28" customFormat="1">
      <c r="A292" s="210">
        <v>9</v>
      </c>
      <c r="B292" s="193" t="s">
        <v>115</v>
      </c>
      <c r="C292" s="103">
        <f t="shared" ref="C292:N292" si="8">SUM(C294:C348)</f>
        <v>169850.38</v>
      </c>
      <c r="D292" s="105">
        <f t="shared" si="8"/>
        <v>84925.19</v>
      </c>
      <c r="E292" s="103">
        <f t="shared" si="8"/>
        <v>169850.38</v>
      </c>
      <c r="F292" s="103">
        <f t="shared" si="8"/>
        <v>84925.19</v>
      </c>
      <c r="G292" s="103">
        <f t="shared" si="8"/>
        <v>169850.38</v>
      </c>
      <c r="H292" s="103">
        <f t="shared" si="8"/>
        <v>84925.19</v>
      </c>
      <c r="I292" s="103">
        <f>SUM(I294:I348)</f>
        <v>169850.38</v>
      </c>
      <c r="J292" s="103">
        <f t="shared" si="8"/>
        <v>10212.163999999999</v>
      </c>
      <c r="K292" s="103">
        <f t="shared" si="8"/>
        <v>149690.84</v>
      </c>
      <c r="L292" s="103">
        <f t="shared" si="8"/>
        <v>10116.204</v>
      </c>
      <c r="M292" s="103">
        <f t="shared" si="8"/>
        <v>0</v>
      </c>
      <c r="N292" s="103">
        <f t="shared" si="8"/>
        <v>0</v>
      </c>
    </row>
    <row r="293" spans="1:14" s="28" customFormat="1" ht="61.5" customHeight="1">
      <c r="A293" s="211"/>
      <c r="B293" s="194"/>
      <c r="C293" s="104"/>
      <c r="D293" s="146" t="s">
        <v>842</v>
      </c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</row>
    <row r="294" spans="1:14" s="27" customFormat="1" ht="78.75">
      <c r="A294" s="23">
        <v>9</v>
      </c>
      <c r="B294" s="24" t="s">
        <v>757</v>
      </c>
      <c r="C294" s="25">
        <v>1332</v>
      </c>
      <c r="D294" s="25">
        <v>0</v>
      </c>
      <c r="E294" s="25">
        <v>1332</v>
      </c>
      <c r="F294" s="25">
        <v>0</v>
      </c>
      <c r="G294" s="25">
        <v>1332</v>
      </c>
      <c r="H294" s="25">
        <v>0</v>
      </c>
      <c r="I294" s="25">
        <v>1332</v>
      </c>
      <c r="J294" s="25">
        <v>0</v>
      </c>
      <c r="K294" s="25">
        <v>1332</v>
      </c>
      <c r="L294" s="25">
        <v>0</v>
      </c>
      <c r="M294" s="25">
        <v>0</v>
      </c>
      <c r="N294" s="25">
        <v>0</v>
      </c>
    </row>
    <row r="295" spans="1:14" s="27" customFormat="1" ht="63">
      <c r="A295" s="32">
        <v>9</v>
      </c>
      <c r="B295" s="24" t="s">
        <v>116</v>
      </c>
      <c r="C295" s="33">
        <v>853.6</v>
      </c>
      <c r="D295" s="33">
        <v>0</v>
      </c>
      <c r="E295" s="25">
        <v>853.6</v>
      </c>
      <c r="F295" s="25">
        <v>0</v>
      </c>
      <c r="G295" s="25">
        <v>853.6</v>
      </c>
      <c r="H295" s="25">
        <v>0</v>
      </c>
      <c r="I295" s="25">
        <v>853.6</v>
      </c>
      <c r="J295" s="25">
        <v>0</v>
      </c>
      <c r="K295" s="25">
        <v>853.6</v>
      </c>
      <c r="L295" s="25">
        <v>0</v>
      </c>
      <c r="M295" s="25">
        <v>0</v>
      </c>
      <c r="N295" s="25">
        <v>0</v>
      </c>
    </row>
    <row r="296" spans="1:14" s="27" customFormat="1" ht="63">
      <c r="A296" s="32">
        <v>9</v>
      </c>
      <c r="B296" s="49" t="s">
        <v>789</v>
      </c>
      <c r="C296" s="33">
        <v>988</v>
      </c>
      <c r="D296" s="33">
        <v>0</v>
      </c>
      <c r="E296" s="33">
        <v>988</v>
      </c>
      <c r="F296" s="33">
        <v>0</v>
      </c>
      <c r="G296" s="33">
        <v>988</v>
      </c>
      <c r="H296" s="33">
        <v>0</v>
      </c>
      <c r="I296" s="33">
        <v>988</v>
      </c>
      <c r="J296" s="33">
        <v>0</v>
      </c>
      <c r="K296" s="33">
        <v>979.976</v>
      </c>
      <c r="L296" s="33">
        <v>0</v>
      </c>
      <c r="M296" s="33">
        <v>0</v>
      </c>
      <c r="N296" s="33">
        <v>0</v>
      </c>
    </row>
    <row r="297" spans="1:14" s="27" customFormat="1" ht="31.5">
      <c r="A297" s="23">
        <v>9</v>
      </c>
      <c r="B297" s="50" t="s">
        <v>117</v>
      </c>
      <c r="C297" s="25">
        <v>25660.811000000002</v>
      </c>
      <c r="D297" s="25">
        <v>6570.4859999999999</v>
      </c>
      <c r="E297" s="25">
        <v>25660.811000000002</v>
      </c>
      <c r="F297" s="25">
        <v>6570.4859999999999</v>
      </c>
      <c r="G297" s="25">
        <v>25660.811000000002</v>
      </c>
      <c r="H297" s="25">
        <v>6570.4859999999999</v>
      </c>
      <c r="I297" s="25">
        <v>25660.811000000002</v>
      </c>
      <c r="J297" s="25">
        <v>0</v>
      </c>
      <c r="K297" s="25">
        <v>25611.048999999999</v>
      </c>
      <c r="L297" s="25">
        <v>0</v>
      </c>
      <c r="M297" s="25">
        <v>0</v>
      </c>
      <c r="N297" s="25">
        <v>0</v>
      </c>
    </row>
    <row r="298" spans="1:14" s="27" customFormat="1" ht="63">
      <c r="A298" s="34">
        <v>9</v>
      </c>
      <c r="B298" s="51" t="s">
        <v>118</v>
      </c>
      <c r="C298" s="35">
        <v>500</v>
      </c>
      <c r="D298" s="35">
        <v>0</v>
      </c>
      <c r="E298" s="35">
        <v>500</v>
      </c>
      <c r="F298" s="35">
        <v>0</v>
      </c>
      <c r="G298" s="35">
        <v>500</v>
      </c>
      <c r="H298" s="35">
        <v>0</v>
      </c>
      <c r="I298" s="35">
        <v>500</v>
      </c>
      <c r="J298" s="35">
        <v>0</v>
      </c>
      <c r="K298" s="35">
        <v>500</v>
      </c>
      <c r="L298" s="35">
        <v>0</v>
      </c>
      <c r="M298" s="35">
        <v>0</v>
      </c>
      <c r="N298" s="35">
        <v>0</v>
      </c>
    </row>
    <row r="299" spans="1:14" s="27" customFormat="1" ht="78.75">
      <c r="A299" s="32">
        <v>9</v>
      </c>
      <c r="B299" s="49" t="s">
        <v>119</v>
      </c>
      <c r="C299" s="33">
        <v>1330</v>
      </c>
      <c r="D299" s="33">
        <v>0</v>
      </c>
      <c r="E299" s="33">
        <v>1330</v>
      </c>
      <c r="F299" s="33">
        <v>0</v>
      </c>
      <c r="G299" s="33">
        <v>1330</v>
      </c>
      <c r="H299" s="33">
        <v>0</v>
      </c>
      <c r="I299" s="33">
        <v>1330</v>
      </c>
      <c r="J299" s="33">
        <v>0</v>
      </c>
      <c r="K299" s="33">
        <v>1330</v>
      </c>
      <c r="L299" s="33">
        <v>0</v>
      </c>
      <c r="M299" s="33">
        <v>0</v>
      </c>
      <c r="N299" s="33">
        <v>0</v>
      </c>
    </row>
    <row r="300" spans="1:14" s="27" customFormat="1" ht="64.5" customHeight="1">
      <c r="A300" s="23">
        <v>9</v>
      </c>
      <c r="B300" s="50" t="s">
        <v>790</v>
      </c>
      <c r="C300" s="25">
        <v>1000</v>
      </c>
      <c r="D300" s="25">
        <v>0</v>
      </c>
      <c r="E300" s="25">
        <v>1000</v>
      </c>
      <c r="F300" s="25">
        <v>0</v>
      </c>
      <c r="G300" s="25">
        <v>1000</v>
      </c>
      <c r="H300" s="25">
        <v>0</v>
      </c>
      <c r="I300" s="25">
        <v>1000</v>
      </c>
      <c r="J300" s="25">
        <v>0</v>
      </c>
      <c r="K300" s="25">
        <v>917.91099999999994</v>
      </c>
      <c r="L300" s="25">
        <v>0</v>
      </c>
      <c r="M300" s="25">
        <v>0</v>
      </c>
      <c r="N300" s="25">
        <v>0</v>
      </c>
    </row>
    <row r="301" spans="1:14" s="36" customFormat="1" ht="94.5">
      <c r="A301" s="23">
        <v>9</v>
      </c>
      <c r="B301" s="50" t="s">
        <v>120</v>
      </c>
      <c r="C301" s="25">
        <v>1000</v>
      </c>
      <c r="D301" s="25">
        <v>0</v>
      </c>
      <c r="E301" s="25">
        <v>1000</v>
      </c>
      <c r="F301" s="25">
        <v>0</v>
      </c>
      <c r="G301" s="25">
        <v>1000</v>
      </c>
      <c r="H301" s="25">
        <v>0</v>
      </c>
      <c r="I301" s="25">
        <v>1000</v>
      </c>
      <c r="J301" s="25">
        <v>0</v>
      </c>
      <c r="K301" s="25">
        <v>974.36099999999999</v>
      </c>
      <c r="L301" s="25">
        <v>0</v>
      </c>
      <c r="M301" s="25">
        <v>0</v>
      </c>
      <c r="N301" s="25">
        <v>0</v>
      </c>
    </row>
    <row r="302" spans="1:14" s="36" customFormat="1" ht="78.75">
      <c r="A302" s="23">
        <v>9</v>
      </c>
      <c r="B302" s="50" t="s">
        <v>121</v>
      </c>
      <c r="C302" s="25">
        <v>666</v>
      </c>
      <c r="D302" s="25">
        <v>0</v>
      </c>
      <c r="E302" s="25">
        <v>666</v>
      </c>
      <c r="F302" s="25">
        <v>0</v>
      </c>
      <c r="G302" s="25">
        <v>666</v>
      </c>
      <c r="H302" s="25">
        <v>0</v>
      </c>
      <c r="I302" s="25">
        <v>666</v>
      </c>
      <c r="J302" s="25">
        <v>0</v>
      </c>
      <c r="K302" s="25">
        <v>665.82399999999996</v>
      </c>
      <c r="L302" s="25">
        <v>0</v>
      </c>
      <c r="M302" s="25">
        <v>0</v>
      </c>
      <c r="N302" s="25">
        <v>0</v>
      </c>
    </row>
    <row r="303" spans="1:14" s="36" customFormat="1" ht="78.75">
      <c r="A303" s="71">
        <v>9</v>
      </c>
      <c r="B303" s="51" t="s">
        <v>791</v>
      </c>
      <c r="C303" s="40">
        <v>3000</v>
      </c>
      <c r="D303" s="40">
        <v>0</v>
      </c>
      <c r="E303" s="35">
        <v>3000</v>
      </c>
      <c r="F303" s="35">
        <v>0</v>
      </c>
      <c r="G303" s="35">
        <v>3000</v>
      </c>
      <c r="H303" s="35">
        <v>0</v>
      </c>
      <c r="I303" s="35">
        <v>3000</v>
      </c>
      <c r="J303" s="35">
        <v>0</v>
      </c>
      <c r="K303" s="35">
        <v>2999.98</v>
      </c>
      <c r="L303" s="35">
        <v>0</v>
      </c>
      <c r="M303" s="35">
        <v>0</v>
      </c>
      <c r="N303" s="35">
        <v>0</v>
      </c>
    </row>
    <row r="304" spans="1:14" s="36" customFormat="1" ht="45.75" customHeight="1">
      <c r="A304" s="32">
        <v>9</v>
      </c>
      <c r="B304" s="49" t="s">
        <v>669</v>
      </c>
      <c r="C304" s="25">
        <v>1000</v>
      </c>
      <c r="D304" s="25">
        <v>11095.96</v>
      </c>
      <c r="E304" s="25">
        <v>1000</v>
      </c>
      <c r="F304" s="25">
        <v>11095.96</v>
      </c>
      <c r="G304" s="25">
        <v>1000</v>
      </c>
      <c r="H304" s="25">
        <v>11095.96</v>
      </c>
      <c r="I304" s="25">
        <v>1000</v>
      </c>
      <c r="J304" s="25">
        <v>10095.959999999999</v>
      </c>
      <c r="K304" s="25">
        <v>1000</v>
      </c>
      <c r="L304" s="25">
        <v>10000</v>
      </c>
      <c r="M304" s="25">
        <v>0</v>
      </c>
      <c r="N304" s="25">
        <v>0</v>
      </c>
    </row>
    <row r="305" spans="1:14" s="36" customFormat="1" ht="45.75" customHeight="1">
      <c r="A305" s="32">
        <v>9</v>
      </c>
      <c r="B305" s="119" t="s">
        <v>325</v>
      </c>
      <c r="C305" s="25">
        <v>10850</v>
      </c>
      <c r="D305" s="25">
        <v>12000</v>
      </c>
      <c r="E305" s="25">
        <v>10850</v>
      </c>
      <c r="F305" s="25">
        <v>12000</v>
      </c>
      <c r="G305" s="25">
        <v>10850</v>
      </c>
      <c r="H305" s="25">
        <v>12000</v>
      </c>
      <c r="I305" s="25">
        <v>10850</v>
      </c>
      <c r="J305" s="25">
        <v>0</v>
      </c>
      <c r="K305" s="25">
        <v>10850</v>
      </c>
      <c r="L305" s="25">
        <v>0</v>
      </c>
      <c r="M305" s="25">
        <v>0</v>
      </c>
      <c r="N305" s="25">
        <v>0</v>
      </c>
    </row>
    <row r="306" spans="1:14" s="36" customFormat="1" ht="31.5" customHeight="1">
      <c r="A306" s="32">
        <v>9</v>
      </c>
      <c r="B306" s="119" t="s">
        <v>326</v>
      </c>
      <c r="C306" s="25">
        <v>1350</v>
      </c>
      <c r="D306" s="25">
        <v>0</v>
      </c>
      <c r="E306" s="25">
        <v>1350</v>
      </c>
      <c r="F306" s="25">
        <v>0</v>
      </c>
      <c r="G306" s="25">
        <v>1350</v>
      </c>
      <c r="H306" s="25">
        <v>0</v>
      </c>
      <c r="I306" s="25">
        <v>1350</v>
      </c>
      <c r="J306" s="25">
        <v>0</v>
      </c>
      <c r="K306" s="25">
        <v>1335.1859999999999</v>
      </c>
      <c r="L306" s="25">
        <v>0</v>
      </c>
      <c r="M306" s="25">
        <v>0</v>
      </c>
      <c r="N306" s="25">
        <v>0</v>
      </c>
    </row>
    <row r="307" spans="1:14" s="36" customFormat="1" ht="65.25" customHeight="1">
      <c r="A307" s="32">
        <v>9</v>
      </c>
      <c r="B307" s="119" t="s">
        <v>327</v>
      </c>
      <c r="C307" s="25">
        <v>700</v>
      </c>
      <c r="D307" s="25">
        <v>0</v>
      </c>
      <c r="E307" s="25">
        <v>700</v>
      </c>
      <c r="F307" s="25">
        <v>0</v>
      </c>
      <c r="G307" s="25">
        <v>700</v>
      </c>
      <c r="H307" s="25">
        <v>0</v>
      </c>
      <c r="I307" s="25">
        <v>700</v>
      </c>
      <c r="J307" s="25">
        <v>0</v>
      </c>
      <c r="K307" s="25">
        <v>697.33600000000001</v>
      </c>
      <c r="L307" s="25">
        <v>0</v>
      </c>
      <c r="M307" s="25">
        <v>0</v>
      </c>
      <c r="N307" s="25">
        <v>0</v>
      </c>
    </row>
    <row r="308" spans="1:14" s="36" customFormat="1" ht="81" customHeight="1">
      <c r="A308" s="23">
        <v>9</v>
      </c>
      <c r="B308" s="119" t="s">
        <v>328</v>
      </c>
      <c r="C308" s="25">
        <v>700</v>
      </c>
      <c r="D308" s="25">
        <v>0</v>
      </c>
      <c r="E308" s="25">
        <v>700</v>
      </c>
      <c r="F308" s="25">
        <v>0</v>
      </c>
      <c r="G308" s="25">
        <v>700</v>
      </c>
      <c r="H308" s="25">
        <v>0</v>
      </c>
      <c r="I308" s="25">
        <v>700</v>
      </c>
      <c r="J308" s="25">
        <v>0</v>
      </c>
      <c r="K308" s="25">
        <v>625.61400000000003</v>
      </c>
      <c r="L308" s="25">
        <v>0</v>
      </c>
      <c r="M308" s="25">
        <v>0</v>
      </c>
      <c r="N308" s="25">
        <v>0</v>
      </c>
    </row>
    <row r="309" spans="1:14" s="36" customFormat="1" ht="81.75" customHeight="1">
      <c r="A309" s="32">
        <v>9</v>
      </c>
      <c r="B309" s="119" t="s">
        <v>329</v>
      </c>
      <c r="C309" s="25">
        <v>700</v>
      </c>
      <c r="D309" s="25">
        <v>0</v>
      </c>
      <c r="E309" s="25">
        <v>700</v>
      </c>
      <c r="F309" s="25">
        <v>0</v>
      </c>
      <c r="G309" s="25">
        <v>700</v>
      </c>
      <c r="H309" s="25">
        <v>0</v>
      </c>
      <c r="I309" s="25">
        <v>700</v>
      </c>
      <c r="J309" s="25">
        <v>0</v>
      </c>
      <c r="K309" s="25">
        <v>625.61400000000003</v>
      </c>
      <c r="L309" s="25">
        <v>0</v>
      </c>
      <c r="M309" s="25">
        <v>0</v>
      </c>
      <c r="N309" s="25">
        <v>0</v>
      </c>
    </row>
    <row r="310" spans="1:14" s="36" customFormat="1" ht="79.5" customHeight="1">
      <c r="A310" s="32">
        <v>9</v>
      </c>
      <c r="B310" s="119" t="s">
        <v>330</v>
      </c>
      <c r="C310" s="25">
        <v>300</v>
      </c>
      <c r="D310" s="25">
        <v>0</v>
      </c>
      <c r="E310" s="25">
        <v>300</v>
      </c>
      <c r="F310" s="25">
        <v>0</v>
      </c>
      <c r="G310" s="25">
        <v>300</v>
      </c>
      <c r="H310" s="25">
        <v>0</v>
      </c>
      <c r="I310" s="25">
        <v>300</v>
      </c>
      <c r="J310" s="25">
        <v>0</v>
      </c>
      <c r="K310" s="25">
        <v>300</v>
      </c>
      <c r="L310" s="25">
        <v>0</v>
      </c>
      <c r="M310" s="25">
        <v>0</v>
      </c>
      <c r="N310" s="25">
        <v>0</v>
      </c>
    </row>
    <row r="311" spans="1:14" s="36" customFormat="1" ht="48" customHeight="1">
      <c r="A311" s="32">
        <v>9</v>
      </c>
      <c r="B311" s="119" t="s">
        <v>331</v>
      </c>
      <c r="C311" s="25">
        <v>400</v>
      </c>
      <c r="D311" s="25">
        <v>0</v>
      </c>
      <c r="E311" s="25">
        <v>400</v>
      </c>
      <c r="F311" s="25">
        <v>0</v>
      </c>
      <c r="G311" s="25">
        <v>400</v>
      </c>
      <c r="H311" s="25">
        <v>0</v>
      </c>
      <c r="I311" s="25">
        <v>400</v>
      </c>
      <c r="J311" s="25">
        <v>0</v>
      </c>
      <c r="K311" s="25">
        <v>400</v>
      </c>
      <c r="L311" s="25">
        <v>0</v>
      </c>
      <c r="M311" s="25">
        <v>0</v>
      </c>
      <c r="N311" s="25">
        <v>0</v>
      </c>
    </row>
    <row r="312" spans="1:14" s="36" customFormat="1" ht="45" customHeight="1">
      <c r="A312" s="32">
        <v>9</v>
      </c>
      <c r="B312" s="119" t="s">
        <v>332</v>
      </c>
      <c r="C312" s="25">
        <v>800</v>
      </c>
      <c r="D312" s="25">
        <v>0</v>
      </c>
      <c r="E312" s="25">
        <v>800</v>
      </c>
      <c r="F312" s="25">
        <v>0</v>
      </c>
      <c r="G312" s="25">
        <v>800</v>
      </c>
      <c r="H312" s="25">
        <v>0</v>
      </c>
      <c r="I312" s="25">
        <v>800</v>
      </c>
      <c r="J312" s="25">
        <v>0</v>
      </c>
      <c r="K312" s="25">
        <v>800</v>
      </c>
      <c r="L312" s="25">
        <v>0</v>
      </c>
      <c r="M312" s="25">
        <v>0</v>
      </c>
      <c r="N312" s="25">
        <v>0</v>
      </c>
    </row>
    <row r="313" spans="1:14" s="36" customFormat="1" ht="31.5">
      <c r="A313" s="23">
        <v>9</v>
      </c>
      <c r="B313" s="119" t="s">
        <v>333</v>
      </c>
      <c r="C313" s="25">
        <v>875</v>
      </c>
      <c r="D313" s="25">
        <v>0</v>
      </c>
      <c r="E313" s="25">
        <v>875</v>
      </c>
      <c r="F313" s="25">
        <v>0</v>
      </c>
      <c r="G313" s="25">
        <v>875</v>
      </c>
      <c r="H313" s="25">
        <v>0</v>
      </c>
      <c r="I313" s="25">
        <v>875</v>
      </c>
      <c r="J313" s="25">
        <v>0</v>
      </c>
      <c r="K313" s="25">
        <v>681.21299999999997</v>
      </c>
      <c r="L313" s="25">
        <v>0</v>
      </c>
      <c r="M313" s="25">
        <v>0</v>
      </c>
      <c r="N313" s="25">
        <v>0</v>
      </c>
    </row>
    <row r="314" spans="1:14" s="36" customFormat="1" ht="60" customHeight="1">
      <c r="A314" s="23">
        <v>9</v>
      </c>
      <c r="B314" s="119" t="s">
        <v>334</v>
      </c>
      <c r="C314" s="25">
        <v>860</v>
      </c>
      <c r="D314" s="25">
        <v>0</v>
      </c>
      <c r="E314" s="25">
        <v>860</v>
      </c>
      <c r="F314" s="25">
        <v>0</v>
      </c>
      <c r="G314" s="25">
        <v>860</v>
      </c>
      <c r="H314" s="25">
        <v>0</v>
      </c>
      <c r="I314" s="25">
        <v>860</v>
      </c>
      <c r="J314" s="25">
        <v>0</v>
      </c>
      <c r="K314" s="25">
        <v>860</v>
      </c>
      <c r="L314" s="25">
        <v>0</v>
      </c>
      <c r="M314" s="25">
        <v>0</v>
      </c>
      <c r="N314" s="25">
        <v>0</v>
      </c>
    </row>
    <row r="315" spans="1:14" s="36" customFormat="1" ht="66" customHeight="1">
      <c r="A315" s="23">
        <v>9</v>
      </c>
      <c r="B315" s="119" t="s">
        <v>335</v>
      </c>
      <c r="C315" s="25">
        <v>800</v>
      </c>
      <c r="D315" s="25">
        <v>0</v>
      </c>
      <c r="E315" s="25">
        <v>800</v>
      </c>
      <c r="F315" s="25">
        <v>0</v>
      </c>
      <c r="G315" s="25">
        <v>800</v>
      </c>
      <c r="H315" s="25">
        <v>0</v>
      </c>
      <c r="I315" s="25">
        <v>800</v>
      </c>
      <c r="J315" s="25">
        <v>0</v>
      </c>
      <c r="K315" s="25">
        <v>787.51700000000005</v>
      </c>
      <c r="L315" s="25">
        <v>0</v>
      </c>
      <c r="M315" s="25">
        <v>0</v>
      </c>
      <c r="N315" s="25">
        <v>0</v>
      </c>
    </row>
    <row r="316" spans="1:14" s="36" customFormat="1" ht="66.75" customHeight="1">
      <c r="A316" s="32">
        <v>9</v>
      </c>
      <c r="B316" s="151" t="s">
        <v>336</v>
      </c>
      <c r="C316" s="25">
        <v>400</v>
      </c>
      <c r="D316" s="25">
        <v>0</v>
      </c>
      <c r="E316" s="25">
        <v>400</v>
      </c>
      <c r="F316" s="25">
        <v>0</v>
      </c>
      <c r="G316" s="25">
        <v>400</v>
      </c>
      <c r="H316" s="25">
        <v>0</v>
      </c>
      <c r="I316" s="25">
        <v>400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</row>
    <row r="317" spans="1:14" s="36" customFormat="1" ht="68.25" customHeight="1">
      <c r="A317" s="32">
        <v>9</v>
      </c>
      <c r="B317" s="119" t="s">
        <v>337</v>
      </c>
      <c r="C317" s="25">
        <v>686</v>
      </c>
      <c r="D317" s="25">
        <v>0</v>
      </c>
      <c r="E317" s="25">
        <v>686</v>
      </c>
      <c r="F317" s="25">
        <v>0</v>
      </c>
      <c r="G317" s="25">
        <v>686</v>
      </c>
      <c r="H317" s="25">
        <v>0</v>
      </c>
      <c r="I317" s="25">
        <v>686</v>
      </c>
      <c r="J317" s="25">
        <v>0</v>
      </c>
      <c r="K317" s="25">
        <v>686</v>
      </c>
      <c r="L317" s="25">
        <v>0</v>
      </c>
      <c r="M317" s="25">
        <v>0</v>
      </c>
      <c r="N317" s="25">
        <v>0</v>
      </c>
    </row>
    <row r="318" spans="1:14" s="36" customFormat="1" ht="90.75" customHeight="1">
      <c r="A318" s="32">
        <v>9</v>
      </c>
      <c r="B318" s="119" t="s">
        <v>338</v>
      </c>
      <c r="C318" s="25">
        <v>1300</v>
      </c>
      <c r="D318" s="25">
        <v>0</v>
      </c>
      <c r="E318" s="25">
        <v>1300</v>
      </c>
      <c r="F318" s="25">
        <v>0</v>
      </c>
      <c r="G318" s="25">
        <v>1300</v>
      </c>
      <c r="H318" s="25">
        <v>0</v>
      </c>
      <c r="I318" s="25">
        <v>1300</v>
      </c>
      <c r="J318" s="25">
        <v>0</v>
      </c>
      <c r="K318" s="25">
        <v>1299.9559999999999</v>
      </c>
      <c r="L318" s="25">
        <v>0</v>
      </c>
      <c r="M318" s="25">
        <v>0</v>
      </c>
      <c r="N318" s="25">
        <v>0</v>
      </c>
    </row>
    <row r="319" spans="1:14" s="36" customFormat="1" ht="77.25" customHeight="1">
      <c r="A319" s="32">
        <v>9</v>
      </c>
      <c r="B319" s="119" t="s">
        <v>339</v>
      </c>
      <c r="C319" s="25">
        <v>1820.2</v>
      </c>
      <c r="D319" s="25">
        <v>0</v>
      </c>
      <c r="E319" s="25">
        <v>1820.2</v>
      </c>
      <c r="F319" s="25">
        <v>0</v>
      </c>
      <c r="G319" s="25">
        <v>1820.2</v>
      </c>
      <c r="H319" s="25">
        <v>0</v>
      </c>
      <c r="I319" s="25">
        <v>1820.2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</row>
    <row r="320" spans="1:14" s="36" customFormat="1" ht="47.25" customHeight="1">
      <c r="A320" s="23">
        <v>9</v>
      </c>
      <c r="B320" s="119" t="s">
        <v>828</v>
      </c>
      <c r="C320" s="25">
        <v>2074.81</v>
      </c>
      <c r="D320" s="25">
        <v>2425.19</v>
      </c>
      <c r="E320" s="25">
        <v>2074.81</v>
      </c>
      <c r="F320" s="25">
        <v>2425.19</v>
      </c>
      <c r="G320" s="25">
        <v>2074.81</v>
      </c>
      <c r="H320" s="25">
        <v>2425.19</v>
      </c>
      <c r="I320" s="25">
        <v>2074.81</v>
      </c>
      <c r="J320" s="25">
        <v>116.20399999999999</v>
      </c>
      <c r="K320" s="25">
        <v>2066.9969999999998</v>
      </c>
      <c r="L320" s="25">
        <v>116.20399999999999</v>
      </c>
      <c r="M320" s="25">
        <v>0</v>
      </c>
      <c r="N320" s="25">
        <v>0</v>
      </c>
    </row>
    <row r="321" spans="1:14" s="36" customFormat="1" ht="33.75" customHeight="1">
      <c r="A321" s="32">
        <v>9</v>
      </c>
      <c r="B321" s="119" t="s">
        <v>340</v>
      </c>
      <c r="C321" s="25">
        <v>5000</v>
      </c>
      <c r="D321" s="25">
        <v>0</v>
      </c>
      <c r="E321" s="25">
        <v>5000</v>
      </c>
      <c r="F321" s="25">
        <v>0</v>
      </c>
      <c r="G321" s="25">
        <v>5000</v>
      </c>
      <c r="H321" s="25">
        <v>0</v>
      </c>
      <c r="I321" s="25">
        <v>5000</v>
      </c>
      <c r="J321" s="25">
        <v>0</v>
      </c>
      <c r="K321" s="25">
        <v>4999.6130000000003</v>
      </c>
      <c r="L321" s="25">
        <v>0</v>
      </c>
      <c r="M321" s="25">
        <v>0</v>
      </c>
      <c r="N321" s="25">
        <v>0</v>
      </c>
    </row>
    <row r="322" spans="1:14" s="36" customFormat="1" ht="28.5" customHeight="1">
      <c r="A322" s="32">
        <v>9</v>
      </c>
      <c r="B322" s="119" t="s">
        <v>341</v>
      </c>
      <c r="C322" s="25">
        <v>4150</v>
      </c>
      <c r="D322" s="25">
        <v>0</v>
      </c>
      <c r="E322" s="25">
        <v>4150</v>
      </c>
      <c r="F322" s="25">
        <v>0</v>
      </c>
      <c r="G322" s="25">
        <v>4150</v>
      </c>
      <c r="H322" s="25">
        <v>0</v>
      </c>
      <c r="I322" s="25">
        <v>4150</v>
      </c>
      <c r="J322" s="25">
        <v>0</v>
      </c>
      <c r="K322" s="25">
        <v>4143.4539999999997</v>
      </c>
      <c r="L322" s="25">
        <v>0</v>
      </c>
      <c r="M322" s="25">
        <v>0</v>
      </c>
      <c r="N322" s="25">
        <v>0</v>
      </c>
    </row>
    <row r="323" spans="1:14" s="36" customFormat="1" ht="33.75" customHeight="1">
      <c r="A323" s="32">
        <v>9</v>
      </c>
      <c r="B323" s="119" t="s">
        <v>342</v>
      </c>
      <c r="C323" s="25">
        <v>1600</v>
      </c>
      <c r="D323" s="25">
        <v>0</v>
      </c>
      <c r="E323" s="25">
        <v>1600</v>
      </c>
      <c r="F323" s="25">
        <v>0</v>
      </c>
      <c r="G323" s="25">
        <v>1600</v>
      </c>
      <c r="H323" s="25">
        <v>0</v>
      </c>
      <c r="I323" s="25">
        <v>1600</v>
      </c>
      <c r="J323" s="25">
        <v>0</v>
      </c>
      <c r="K323" s="25">
        <v>1600</v>
      </c>
      <c r="L323" s="25">
        <v>0</v>
      </c>
      <c r="M323" s="25">
        <v>0</v>
      </c>
      <c r="N323" s="25">
        <v>0</v>
      </c>
    </row>
    <row r="324" spans="1:14" s="36" customFormat="1" ht="32.25" customHeight="1">
      <c r="A324" s="32">
        <v>9</v>
      </c>
      <c r="B324" s="119" t="s">
        <v>343</v>
      </c>
      <c r="C324" s="25">
        <v>4000</v>
      </c>
      <c r="D324" s="25">
        <v>0</v>
      </c>
      <c r="E324" s="25">
        <v>4000</v>
      </c>
      <c r="F324" s="25">
        <v>0</v>
      </c>
      <c r="G324" s="25">
        <v>4000</v>
      </c>
      <c r="H324" s="25">
        <v>0</v>
      </c>
      <c r="I324" s="25">
        <v>4000</v>
      </c>
      <c r="J324" s="25">
        <v>0</v>
      </c>
      <c r="K324" s="25">
        <v>3998.6889999999999</v>
      </c>
      <c r="L324" s="25">
        <v>0</v>
      </c>
      <c r="M324" s="25">
        <v>0</v>
      </c>
      <c r="N324" s="25">
        <v>0</v>
      </c>
    </row>
    <row r="325" spans="1:14" s="36" customFormat="1" ht="53.25" customHeight="1">
      <c r="A325" s="32">
        <v>9</v>
      </c>
      <c r="B325" s="119" t="s">
        <v>344</v>
      </c>
      <c r="C325" s="25">
        <v>540</v>
      </c>
      <c r="D325" s="25">
        <v>0</v>
      </c>
      <c r="E325" s="25">
        <v>540</v>
      </c>
      <c r="F325" s="25">
        <v>0</v>
      </c>
      <c r="G325" s="25">
        <v>540</v>
      </c>
      <c r="H325" s="25">
        <v>0</v>
      </c>
      <c r="I325" s="25">
        <v>540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</row>
    <row r="326" spans="1:14" s="36" customFormat="1" ht="62.25" customHeight="1">
      <c r="A326" s="32">
        <v>9</v>
      </c>
      <c r="B326" s="119" t="s">
        <v>345</v>
      </c>
      <c r="C326" s="25">
        <v>1538</v>
      </c>
      <c r="D326" s="25">
        <v>0</v>
      </c>
      <c r="E326" s="25">
        <v>1538</v>
      </c>
      <c r="F326" s="25">
        <v>0</v>
      </c>
      <c r="G326" s="25">
        <v>1538</v>
      </c>
      <c r="H326" s="25">
        <v>0</v>
      </c>
      <c r="I326" s="25">
        <v>1538</v>
      </c>
      <c r="J326" s="25">
        <v>0</v>
      </c>
      <c r="K326" s="25">
        <v>1536.326</v>
      </c>
      <c r="L326" s="25">
        <v>0</v>
      </c>
      <c r="M326" s="25">
        <v>0</v>
      </c>
      <c r="N326" s="25">
        <v>0</v>
      </c>
    </row>
    <row r="327" spans="1:14" s="36" customFormat="1" ht="32.25" customHeight="1">
      <c r="A327" s="23">
        <v>9</v>
      </c>
      <c r="B327" s="119" t="s">
        <v>346</v>
      </c>
      <c r="C327" s="25">
        <v>1000</v>
      </c>
      <c r="D327" s="25">
        <v>0</v>
      </c>
      <c r="E327" s="25">
        <v>1000</v>
      </c>
      <c r="F327" s="25">
        <v>0</v>
      </c>
      <c r="G327" s="25">
        <v>1000</v>
      </c>
      <c r="H327" s="25">
        <v>0</v>
      </c>
      <c r="I327" s="25">
        <v>1000</v>
      </c>
      <c r="J327" s="25">
        <v>0</v>
      </c>
      <c r="K327" s="25">
        <v>1000</v>
      </c>
      <c r="L327" s="25">
        <v>0</v>
      </c>
      <c r="M327" s="25">
        <v>0</v>
      </c>
      <c r="N327" s="25">
        <v>0</v>
      </c>
    </row>
    <row r="328" spans="1:14" s="36" customFormat="1" ht="78.75" customHeight="1">
      <c r="A328" s="23">
        <v>9</v>
      </c>
      <c r="B328" s="76" t="s">
        <v>347</v>
      </c>
      <c r="C328" s="25">
        <v>15555.77</v>
      </c>
      <c r="D328" s="25">
        <v>23944.23</v>
      </c>
      <c r="E328" s="25">
        <v>15555.77</v>
      </c>
      <c r="F328" s="25">
        <v>23944.23</v>
      </c>
      <c r="G328" s="25">
        <v>15555.77</v>
      </c>
      <c r="H328" s="25">
        <v>23944.23</v>
      </c>
      <c r="I328" s="25">
        <v>15555.77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</row>
    <row r="329" spans="1:14" s="36" customFormat="1" ht="32.25" customHeight="1">
      <c r="A329" s="23">
        <v>9</v>
      </c>
      <c r="B329" s="119" t="s">
        <v>348</v>
      </c>
      <c r="C329" s="25">
        <v>3000</v>
      </c>
      <c r="D329" s="25">
        <v>0</v>
      </c>
      <c r="E329" s="25">
        <v>3000</v>
      </c>
      <c r="F329" s="25">
        <v>0</v>
      </c>
      <c r="G329" s="25">
        <v>3000</v>
      </c>
      <c r="H329" s="25">
        <v>0</v>
      </c>
      <c r="I329" s="25">
        <v>3000</v>
      </c>
      <c r="J329" s="25">
        <v>0</v>
      </c>
      <c r="K329" s="25">
        <v>3000</v>
      </c>
      <c r="L329" s="25">
        <v>0</v>
      </c>
      <c r="M329" s="25">
        <v>0</v>
      </c>
      <c r="N329" s="25">
        <v>0</v>
      </c>
    </row>
    <row r="330" spans="1:14" s="36" customFormat="1" ht="82.5" customHeight="1">
      <c r="A330" s="32">
        <v>9</v>
      </c>
      <c r="B330" s="119" t="s">
        <v>349</v>
      </c>
      <c r="C330" s="25">
        <v>2000</v>
      </c>
      <c r="D330" s="25">
        <v>0</v>
      </c>
      <c r="E330" s="25">
        <v>2000</v>
      </c>
      <c r="F330" s="25">
        <v>0</v>
      </c>
      <c r="G330" s="25">
        <v>2000</v>
      </c>
      <c r="H330" s="25">
        <v>0</v>
      </c>
      <c r="I330" s="25">
        <v>2000</v>
      </c>
      <c r="J330" s="25">
        <v>0</v>
      </c>
      <c r="K330" s="25">
        <v>1928.4269999999999</v>
      </c>
      <c r="L330" s="25">
        <v>0</v>
      </c>
      <c r="M330" s="25">
        <v>0</v>
      </c>
      <c r="N330" s="25">
        <v>0</v>
      </c>
    </row>
    <row r="331" spans="1:14" s="36" customFormat="1" ht="32.25" customHeight="1">
      <c r="A331" s="32">
        <v>9</v>
      </c>
      <c r="B331" s="119" t="s">
        <v>350</v>
      </c>
      <c r="C331" s="25">
        <v>500</v>
      </c>
      <c r="D331" s="25">
        <v>0</v>
      </c>
      <c r="E331" s="25">
        <v>500</v>
      </c>
      <c r="F331" s="25">
        <v>0</v>
      </c>
      <c r="G331" s="25">
        <v>500</v>
      </c>
      <c r="H331" s="25">
        <v>0</v>
      </c>
      <c r="I331" s="25">
        <v>500</v>
      </c>
      <c r="J331" s="25">
        <v>0</v>
      </c>
      <c r="K331" s="25">
        <v>500</v>
      </c>
      <c r="L331" s="25">
        <v>0</v>
      </c>
      <c r="M331" s="25">
        <v>0</v>
      </c>
      <c r="N331" s="25">
        <v>0</v>
      </c>
    </row>
    <row r="332" spans="1:14" s="36" customFormat="1" ht="32.25" customHeight="1">
      <c r="A332" s="32">
        <v>9</v>
      </c>
      <c r="B332" s="119" t="s">
        <v>351</v>
      </c>
      <c r="C332" s="25">
        <v>1330</v>
      </c>
      <c r="D332" s="25">
        <v>0</v>
      </c>
      <c r="E332" s="25">
        <v>1330</v>
      </c>
      <c r="F332" s="25">
        <v>0</v>
      </c>
      <c r="G332" s="25">
        <v>1330</v>
      </c>
      <c r="H332" s="25">
        <v>0</v>
      </c>
      <c r="I332" s="25">
        <v>1330</v>
      </c>
      <c r="J332" s="25">
        <v>0</v>
      </c>
      <c r="K332" s="25">
        <v>1328.711</v>
      </c>
      <c r="L332" s="25">
        <v>0</v>
      </c>
      <c r="M332" s="25">
        <v>0</v>
      </c>
      <c r="N332" s="25">
        <v>0</v>
      </c>
    </row>
    <row r="333" spans="1:14" s="36" customFormat="1" ht="63">
      <c r="A333" s="32">
        <v>9</v>
      </c>
      <c r="B333" s="119" t="s">
        <v>352</v>
      </c>
      <c r="C333" s="25">
        <v>1200</v>
      </c>
      <c r="D333" s="25">
        <v>0</v>
      </c>
      <c r="E333" s="25">
        <v>1200</v>
      </c>
      <c r="F333" s="25">
        <v>0</v>
      </c>
      <c r="G333" s="25">
        <v>1200</v>
      </c>
      <c r="H333" s="25">
        <v>0</v>
      </c>
      <c r="I333" s="25">
        <v>1200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</row>
    <row r="334" spans="1:14" s="36" customFormat="1" ht="60.75" customHeight="1">
      <c r="A334" s="32">
        <v>9</v>
      </c>
      <c r="B334" s="119" t="s">
        <v>353</v>
      </c>
      <c r="C334" s="25">
        <v>500</v>
      </c>
      <c r="D334" s="25">
        <v>0</v>
      </c>
      <c r="E334" s="25">
        <v>500</v>
      </c>
      <c r="F334" s="25">
        <v>0</v>
      </c>
      <c r="G334" s="25">
        <v>500</v>
      </c>
      <c r="H334" s="25">
        <v>0</v>
      </c>
      <c r="I334" s="25">
        <v>500</v>
      </c>
      <c r="J334" s="25">
        <v>0</v>
      </c>
      <c r="K334" s="25">
        <v>497.79399999999998</v>
      </c>
      <c r="L334" s="25">
        <v>0</v>
      </c>
      <c r="M334" s="25">
        <v>0</v>
      </c>
      <c r="N334" s="25">
        <v>0</v>
      </c>
    </row>
    <row r="335" spans="1:14" s="36" customFormat="1" ht="63" customHeight="1">
      <c r="A335" s="32">
        <v>9</v>
      </c>
      <c r="B335" s="119" t="s">
        <v>354</v>
      </c>
      <c r="C335" s="25">
        <v>737</v>
      </c>
      <c r="D335" s="25">
        <v>0</v>
      </c>
      <c r="E335" s="25">
        <v>737</v>
      </c>
      <c r="F335" s="25">
        <v>0</v>
      </c>
      <c r="G335" s="25">
        <v>737</v>
      </c>
      <c r="H335" s="25">
        <v>0</v>
      </c>
      <c r="I335" s="25">
        <v>737</v>
      </c>
      <c r="J335" s="25">
        <v>0</v>
      </c>
      <c r="K335" s="25">
        <v>737</v>
      </c>
      <c r="L335" s="25">
        <v>0</v>
      </c>
      <c r="M335" s="25">
        <v>0</v>
      </c>
      <c r="N335" s="25">
        <v>0</v>
      </c>
    </row>
    <row r="336" spans="1:14" s="36" customFormat="1" ht="45.75" customHeight="1">
      <c r="A336" s="23">
        <v>9</v>
      </c>
      <c r="B336" s="119" t="s">
        <v>355</v>
      </c>
      <c r="C336" s="25">
        <v>2635</v>
      </c>
      <c r="D336" s="25">
        <v>0</v>
      </c>
      <c r="E336" s="25">
        <v>2635</v>
      </c>
      <c r="F336" s="25">
        <v>0</v>
      </c>
      <c r="G336" s="25">
        <v>2635</v>
      </c>
      <c r="H336" s="25">
        <v>0</v>
      </c>
      <c r="I336" s="25">
        <v>2635</v>
      </c>
      <c r="J336" s="25">
        <v>0</v>
      </c>
      <c r="K336" s="25">
        <v>2635</v>
      </c>
      <c r="L336" s="25">
        <v>0</v>
      </c>
      <c r="M336" s="25">
        <v>0</v>
      </c>
      <c r="N336" s="25">
        <v>0</v>
      </c>
    </row>
    <row r="337" spans="1:15" s="36" customFormat="1" ht="45.75" customHeight="1">
      <c r="A337" s="32">
        <v>9</v>
      </c>
      <c r="B337" s="119" t="s">
        <v>356</v>
      </c>
      <c r="C337" s="25">
        <v>1301</v>
      </c>
      <c r="D337" s="25">
        <v>0</v>
      </c>
      <c r="E337" s="25">
        <v>1301</v>
      </c>
      <c r="F337" s="25">
        <v>0</v>
      </c>
      <c r="G337" s="25">
        <v>1301</v>
      </c>
      <c r="H337" s="25">
        <v>0</v>
      </c>
      <c r="I337" s="25">
        <v>1301</v>
      </c>
      <c r="J337" s="25">
        <v>0</v>
      </c>
      <c r="K337" s="25">
        <v>1301</v>
      </c>
      <c r="L337" s="25">
        <v>0</v>
      </c>
      <c r="M337" s="25">
        <v>0</v>
      </c>
      <c r="N337" s="25">
        <v>0</v>
      </c>
    </row>
    <row r="338" spans="1:15" s="36" customFormat="1" ht="64.5" customHeight="1">
      <c r="A338" s="32">
        <v>9</v>
      </c>
      <c r="B338" s="119" t="s">
        <v>357</v>
      </c>
      <c r="C338" s="25">
        <v>965</v>
      </c>
      <c r="D338" s="25">
        <v>0</v>
      </c>
      <c r="E338" s="25">
        <v>965</v>
      </c>
      <c r="F338" s="25">
        <v>0</v>
      </c>
      <c r="G338" s="25">
        <v>965</v>
      </c>
      <c r="H338" s="25">
        <v>0</v>
      </c>
      <c r="I338" s="25">
        <v>965</v>
      </c>
      <c r="J338" s="25">
        <v>0</v>
      </c>
      <c r="K338" s="25">
        <v>959.85299999999995</v>
      </c>
      <c r="L338" s="25">
        <v>0</v>
      </c>
      <c r="M338" s="25">
        <v>0</v>
      </c>
      <c r="N338" s="25">
        <v>0</v>
      </c>
    </row>
    <row r="339" spans="1:15" s="36" customFormat="1" ht="99.75" customHeight="1">
      <c r="A339" s="32">
        <v>9</v>
      </c>
      <c r="B339" s="119" t="s">
        <v>358</v>
      </c>
      <c r="C339" s="25">
        <v>32700</v>
      </c>
      <c r="D339" s="25">
        <v>228.51300000000001</v>
      </c>
      <c r="E339" s="25">
        <v>32700</v>
      </c>
      <c r="F339" s="25">
        <v>228.51300000000001</v>
      </c>
      <c r="G339" s="25">
        <v>32700</v>
      </c>
      <c r="H339" s="25">
        <v>228.51300000000001</v>
      </c>
      <c r="I339" s="25">
        <v>32700</v>
      </c>
      <c r="J339" s="25">
        <v>0</v>
      </c>
      <c r="K339" s="25">
        <v>32700</v>
      </c>
      <c r="L339" s="25">
        <v>0</v>
      </c>
      <c r="M339" s="25">
        <v>0</v>
      </c>
      <c r="N339" s="25">
        <v>0</v>
      </c>
    </row>
    <row r="340" spans="1:15" s="36" customFormat="1" ht="100.5" customHeight="1">
      <c r="A340" s="23">
        <v>9</v>
      </c>
      <c r="B340" s="119" t="s">
        <v>359</v>
      </c>
      <c r="C340" s="25">
        <v>18000</v>
      </c>
      <c r="D340" s="25">
        <v>9000</v>
      </c>
      <c r="E340" s="25">
        <v>18000</v>
      </c>
      <c r="F340" s="25">
        <v>9000</v>
      </c>
      <c r="G340" s="25">
        <v>18000</v>
      </c>
      <c r="H340" s="25">
        <v>9000</v>
      </c>
      <c r="I340" s="25">
        <v>18000</v>
      </c>
      <c r="J340" s="25">
        <v>0</v>
      </c>
      <c r="K340" s="25">
        <v>18000</v>
      </c>
      <c r="L340" s="25">
        <v>0</v>
      </c>
      <c r="M340" s="25">
        <v>0</v>
      </c>
      <c r="N340" s="25">
        <v>0</v>
      </c>
    </row>
    <row r="341" spans="1:15" s="36" customFormat="1" ht="62.25" customHeight="1">
      <c r="A341" s="23">
        <v>9</v>
      </c>
      <c r="B341" s="119" t="s">
        <v>360</v>
      </c>
      <c r="C341" s="25">
        <v>7339.1890000000003</v>
      </c>
      <c r="D341" s="25">
        <v>19660.811000000002</v>
      </c>
      <c r="E341" s="25">
        <v>7339.1890000000003</v>
      </c>
      <c r="F341" s="25">
        <v>19660.811000000002</v>
      </c>
      <c r="G341" s="25">
        <v>7339.1890000000003</v>
      </c>
      <c r="H341" s="25">
        <v>19660.811000000002</v>
      </c>
      <c r="I341" s="25">
        <v>7339.1890000000003</v>
      </c>
      <c r="J341" s="25">
        <v>0</v>
      </c>
      <c r="K341" s="25">
        <v>7339.1890000000003</v>
      </c>
      <c r="L341" s="25">
        <v>0</v>
      </c>
      <c r="M341" s="25">
        <v>0</v>
      </c>
      <c r="N341" s="25">
        <v>0</v>
      </c>
    </row>
    <row r="342" spans="1:15" s="36" customFormat="1" ht="47.25">
      <c r="A342" s="32">
        <v>9</v>
      </c>
      <c r="B342" s="119" t="s">
        <v>361</v>
      </c>
      <c r="C342" s="25">
        <v>200</v>
      </c>
      <c r="D342" s="25">
        <v>0</v>
      </c>
      <c r="E342" s="25">
        <v>200</v>
      </c>
      <c r="F342" s="25">
        <v>0</v>
      </c>
      <c r="G342" s="25">
        <v>200</v>
      </c>
      <c r="H342" s="25">
        <v>0</v>
      </c>
      <c r="I342" s="25">
        <v>200</v>
      </c>
      <c r="J342" s="25">
        <v>0</v>
      </c>
      <c r="K342" s="25">
        <v>200</v>
      </c>
      <c r="L342" s="25">
        <v>0</v>
      </c>
      <c r="M342" s="25">
        <v>0</v>
      </c>
      <c r="N342" s="25">
        <v>0</v>
      </c>
    </row>
    <row r="343" spans="1:15" s="36" customFormat="1" ht="61.5" customHeight="1">
      <c r="A343" s="32">
        <v>9</v>
      </c>
      <c r="B343" s="119" t="s">
        <v>362</v>
      </c>
      <c r="C343" s="25">
        <v>250</v>
      </c>
      <c r="D343" s="25">
        <v>0</v>
      </c>
      <c r="E343" s="25">
        <v>250</v>
      </c>
      <c r="F343" s="25">
        <v>0</v>
      </c>
      <c r="G343" s="25">
        <v>250</v>
      </c>
      <c r="H343" s="25">
        <v>0</v>
      </c>
      <c r="I343" s="25">
        <v>250</v>
      </c>
      <c r="J343" s="25">
        <v>0</v>
      </c>
      <c r="K343" s="25">
        <v>250</v>
      </c>
      <c r="L343" s="25">
        <v>0</v>
      </c>
      <c r="M343" s="25">
        <v>0</v>
      </c>
      <c r="N343" s="25">
        <v>0</v>
      </c>
    </row>
    <row r="344" spans="1:15" s="36" customFormat="1" ht="52.5" customHeight="1">
      <c r="A344" s="32">
        <v>9</v>
      </c>
      <c r="B344" s="119" t="s">
        <v>363</v>
      </c>
      <c r="C344" s="25">
        <v>247</v>
      </c>
      <c r="D344" s="25">
        <v>0</v>
      </c>
      <c r="E344" s="25">
        <v>247</v>
      </c>
      <c r="F344" s="25">
        <v>0</v>
      </c>
      <c r="G344" s="25">
        <v>247</v>
      </c>
      <c r="H344" s="25">
        <v>0</v>
      </c>
      <c r="I344" s="25">
        <v>247</v>
      </c>
      <c r="J344" s="25">
        <v>0</v>
      </c>
      <c r="K344" s="25">
        <v>247</v>
      </c>
      <c r="L344" s="25">
        <v>0</v>
      </c>
      <c r="M344" s="25">
        <v>0</v>
      </c>
      <c r="N344" s="25">
        <v>0</v>
      </c>
    </row>
    <row r="345" spans="1:15" s="36" customFormat="1" ht="48.75" customHeight="1">
      <c r="A345" s="32">
        <v>9</v>
      </c>
      <c r="B345" s="119" t="s">
        <v>364</v>
      </c>
      <c r="C345" s="25">
        <v>237</v>
      </c>
      <c r="D345" s="25">
        <v>0</v>
      </c>
      <c r="E345" s="25">
        <v>237</v>
      </c>
      <c r="F345" s="25">
        <v>0</v>
      </c>
      <c r="G345" s="25">
        <v>237</v>
      </c>
      <c r="H345" s="25">
        <v>0</v>
      </c>
      <c r="I345" s="25">
        <v>237</v>
      </c>
      <c r="J345" s="25">
        <v>0</v>
      </c>
      <c r="K345" s="25">
        <v>236.77</v>
      </c>
      <c r="L345" s="25">
        <v>0</v>
      </c>
      <c r="M345" s="25">
        <v>0</v>
      </c>
      <c r="N345" s="25">
        <v>0</v>
      </c>
    </row>
    <row r="346" spans="1:15" s="36" customFormat="1" ht="99" customHeight="1">
      <c r="A346" s="32">
        <v>9</v>
      </c>
      <c r="B346" s="119" t="s">
        <v>365</v>
      </c>
      <c r="C346" s="25">
        <v>540</v>
      </c>
      <c r="D346" s="25">
        <v>0</v>
      </c>
      <c r="E346" s="25">
        <v>540</v>
      </c>
      <c r="F346" s="25">
        <v>0</v>
      </c>
      <c r="G346" s="25">
        <v>540</v>
      </c>
      <c r="H346" s="25">
        <v>0</v>
      </c>
      <c r="I346" s="25">
        <v>540</v>
      </c>
      <c r="J346" s="25">
        <v>0</v>
      </c>
      <c r="K346" s="25">
        <v>539.86699999999996</v>
      </c>
      <c r="L346" s="25">
        <v>0</v>
      </c>
      <c r="M346" s="25">
        <v>0</v>
      </c>
      <c r="N346" s="25">
        <v>0</v>
      </c>
    </row>
    <row r="347" spans="1:15" s="36" customFormat="1" ht="34.5" customHeight="1">
      <c r="A347" s="32">
        <v>9</v>
      </c>
      <c r="B347" s="119" t="s">
        <v>366</v>
      </c>
      <c r="C347" s="25">
        <v>300</v>
      </c>
      <c r="D347" s="25">
        <v>0</v>
      </c>
      <c r="E347" s="25">
        <v>300</v>
      </c>
      <c r="F347" s="25">
        <v>0</v>
      </c>
      <c r="G347" s="25">
        <v>300</v>
      </c>
      <c r="H347" s="25">
        <v>0</v>
      </c>
      <c r="I347" s="25">
        <v>300</v>
      </c>
      <c r="J347" s="25">
        <v>0</v>
      </c>
      <c r="K347" s="25">
        <v>300</v>
      </c>
      <c r="L347" s="25">
        <v>0</v>
      </c>
      <c r="M347" s="25">
        <v>0</v>
      </c>
      <c r="N347" s="25">
        <v>0</v>
      </c>
    </row>
    <row r="348" spans="1:15" s="36" customFormat="1" ht="65.25" customHeight="1">
      <c r="A348" s="32">
        <v>9</v>
      </c>
      <c r="B348" s="119" t="s">
        <v>367</v>
      </c>
      <c r="C348" s="25">
        <v>539</v>
      </c>
      <c r="D348" s="25">
        <v>0</v>
      </c>
      <c r="E348" s="25">
        <v>539</v>
      </c>
      <c r="F348" s="25">
        <v>0</v>
      </c>
      <c r="G348" s="25">
        <v>539</v>
      </c>
      <c r="H348" s="25">
        <v>0</v>
      </c>
      <c r="I348" s="25">
        <v>539</v>
      </c>
      <c r="J348" s="25">
        <v>0</v>
      </c>
      <c r="K348" s="25">
        <v>532.01300000000003</v>
      </c>
      <c r="L348" s="25">
        <v>0</v>
      </c>
      <c r="M348" s="25">
        <v>0</v>
      </c>
      <c r="N348" s="25">
        <v>0</v>
      </c>
    </row>
    <row r="349" spans="1:15" s="27" customFormat="1">
      <c r="A349" s="210">
        <v>10</v>
      </c>
      <c r="B349" s="185" t="s">
        <v>122</v>
      </c>
      <c r="C349" s="103">
        <f>SUM(C351:C364)</f>
        <v>131844.34399999998</v>
      </c>
      <c r="D349" s="105">
        <f t="shared" ref="D349:N349" si="9">SUM(D351:D364)</f>
        <v>65922.172000000006</v>
      </c>
      <c r="E349" s="103">
        <f t="shared" si="9"/>
        <v>131844.34399999998</v>
      </c>
      <c r="F349" s="103">
        <f t="shared" si="9"/>
        <v>65922.172000000006</v>
      </c>
      <c r="G349" s="103">
        <f t="shared" si="9"/>
        <v>131844.34399999998</v>
      </c>
      <c r="H349" s="103">
        <f t="shared" si="9"/>
        <v>65922.172000000006</v>
      </c>
      <c r="I349" s="103">
        <f t="shared" si="9"/>
        <v>131844.34399999998</v>
      </c>
      <c r="J349" s="103">
        <f t="shared" si="9"/>
        <v>20497.358</v>
      </c>
      <c r="K349" s="103">
        <f t="shared" si="9"/>
        <v>130618.561</v>
      </c>
      <c r="L349" s="103">
        <f t="shared" si="9"/>
        <v>19018.238999999998</v>
      </c>
      <c r="M349" s="103">
        <f t="shared" si="9"/>
        <v>0</v>
      </c>
      <c r="N349" s="103">
        <f t="shared" si="9"/>
        <v>0</v>
      </c>
      <c r="O349" s="44"/>
    </row>
    <row r="350" spans="1:15" s="27" customFormat="1" ht="61.5" customHeight="1">
      <c r="A350" s="214"/>
      <c r="B350" s="194"/>
      <c r="C350" s="104"/>
      <c r="D350" s="113" t="s">
        <v>670</v>
      </c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44"/>
    </row>
    <row r="351" spans="1:15" s="27" customFormat="1" ht="45.75" customHeight="1">
      <c r="A351" s="32">
        <v>10</v>
      </c>
      <c r="B351" s="137" t="s">
        <v>671</v>
      </c>
      <c r="C351" s="33">
        <v>10752.49</v>
      </c>
      <c r="D351" s="33">
        <v>5376.2460000000001</v>
      </c>
      <c r="E351" s="25">
        <v>10752.49</v>
      </c>
      <c r="F351" s="25">
        <v>5376.2460000000001</v>
      </c>
      <c r="G351" s="25">
        <v>10752.49</v>
      </c>
      <c r="H351" s="25">
        <v>5376.2460000000001</v>
      </c>
      <c r="I351" s="25">
        <v>10752.49</v>
      </c>
      <c r="J351" s="25">
        <v>4359.9139999999998</v>
      </c>
      <c r="K351" s="25">
        <v>10748.293</v>
      </c>
      <c r="L351" s="25">
        <v>4359.9139999999998</v>
      </c>
      <c r="M351" s="25">
        <v>0</v>
      </c>
      <c r="N351" s="25">
        <v>0</v>
      </c>
    </row>
    <row r="352" spans="1:15" s="27" customFormat="1" ht="65.25" customHeight="1">
      <c r="A352" s="23">
        <v>10</v>
      </c>
      <c r="B352" s="114" t="s">
        <v>672</v>
      </c>
      <c r="C352" s="25">
        <v>513.99800000000005</v>
      </c>
      <c r="D352" s="25">
        <v>256.99900000000002</v>
      </c>
      <c r="E352" s="25">
        <v>513.99800000000005</v>
      </c>
      <c r="F352" s="25">
        <v>256.99900000000002</v>
      </c>
      <c r="G352" s="25">
        <v>513.99800000000005</v>
      </c>
      <c r="H352" s="25">
        <v>256.99900000000002</v>
      </c>
      <c r="I352" s="25">
        <v>513.99800000000005</v>
      </c>
      <c r="J352" s="25">
        <v>12.414</v>
      </c>
      <c r="K352" s="25">
        <v>183.148</v>
      </c>
      <c r="L352" s="25">
        <v>12.414</v>
      </c>
      <c r="M352" s="25">
        <v>0</v>
      </c>
      <c r="N352" s="25">
        <v>0</v>
      </c>
    </row>
    <row r="353" spans="1:14" s="27" customFormat="1" ht="63.75" customHeight="1">
      <c r="A353" s="71">
        <v>10</v>
      </c>
      <c r="B353" s="49" t="s">
        <v>673</v>
      </c>
      <c r="C353" s="40">
        <v>2463.5369999999998</v>
      </c>
      <c r="D353" s="40">
        <v>2677.3090000000002</v>
      </c>
      <c r="E353" s="33">
        <v>2463.5369999999998</v>
      </c>
      <c r="F353" s="33">
        <v>2677.3090000000002</v>
      </c>
      <c r="G353" s="33">
        <v>2463.5369999999998</v>
      </c>
      <c r="H353" s="33">
        <v>2677.3090000000002</v>
      </c>
      <c r="I353" s="33">
        <v>2463.5369999999998</v>
      </c>
      <c r="J353" s="33">
        <v>2677.3090000000002</v>
      </c>
      <c r="K353" s="33">
        <v>2426.3290000000002</v>
      </c>
      <c r="L353" s="33">
        <v>2663.3490000000002</v>
      </c>
      <c r="M353" s="33">
        <v>0</v>
      </c>
      <c r="N353" s="33">
        <v>0</v>
      </c>
    </row>
    <row r="354" spans="1:14" s="27" customFormat="1" ht="64.5" customHeight="1">
      <c r="A354" s="23">
        <v>10</v>
      </c>
      <c r="B354" s="50" t="s">
        <v>674</v>
      </c>
      <c r="C354" s="25">
        <v>4194.1099999999997</v>
      </c>
      <c r="D354" s="25">
        <v>3323.6669999999999</v>
      </c>
      <c r="E354" s="25">
        <v>4194.1099999999997</v>
      </c>
      <c r="F354" s="25">
        <v>3323.6669999999999</v>
      </c>
      <c r="G354" s="25">
        <v>4194.1099999999997</v>
      </c>
      <c r="H354" s="25">
        <v>3323.6669999999999</v>
      </c>
      <c r="I354" s="25">
        <v>4194.1099999999997</v>
      </c>
      <c r="J354" s="25">
        <v>3323.6669999999999</v>
      </c>
      <c r="K354" s="25">
        <v>4159.8</v>
      </c>
      <c r="L354" s="25">
        <v>3272.1729999999998</v>
      </c>
      <c r="M354" s="25">
        <v>0</v>
      </c>
      <c r="N354" s="25">
        <v>0</v>
      </c>
    </row>
    <row r="355" spans="1:14" s="27" customFormat="1" ht="63" customHeight="1">
      <c r="A355" s="23">
        <v>10</v>
      </c>
      <c r="B355" s="50" t="s">
        <v>675</v>
      </c>
      <c r="C355" s="25">
        <v>7391.8950000000004</v>
      </c>
      <c r="D355" s="25">
        <v>3695.9479999999999</v>
      </c>
      <c r="E355" s="25">
        <v>7391.8950000000004</v>
      </c>
      <c r="F355" s="25">
        <v>3695.9479999999999</v>
      </c>
      <c r="G355" s="25">
        <v>7391.8950000000004</v>
      </c>
      <c r="H355" s="25">
        <v>3695.9479999999999</v>
      </c>
      <c r="I355" s="25">
        <v>7391.8950000000004</v>
      </c>
      <c r="J355" s="25">
        <v>926.28099999999995</v>
      </c>
      <c r="K355" s="25">
        <v>7391.8950000000004</v>
      </c>
      <c r="L355" s="25">
        <v>926.28099999999995</v>
      </c>
      <c r="M355" s="25">
        <v>0</v>
      </c>
      <c r="N355" s="25">
        <v>0</v>
      </c>
    </row>
    <row r="356" spans="1:14" s="27" customFormat="1" ht="47.25">
      <c r="A356" s="34">
        <v>10</v>
      </c>
      <c r="B356" s="51" t="s">
        <v>676</v>
      </c>
      <c r="C356" s="35">
        <v>8000</v>
      </c>
      <c r="D356" s="35">
        <v>4000</v>
      </c>
      <c r="E356" s="35">
        <v>8000</v>
      </c>
      <c r="F356" s="35">
        <v>4000</v>
      </c>
      <c r="G356" s="35">
        <v>8000</v>
      </c>
      <c r="H356" s="35">
        <v>4000</v>
      </c>
      <c r="I356" s="35">
        <v>8000</v>
      </c>
      <c r="J356" s="35">
        <v>2392.4720000000002</v>
      </c>
      <c r="K356" s="35">
        <v>8000</v>
      </c>
      <c r="L356" s="35">
        <v>2375.4119999999998</v>
      </c>
      <c r="M356" s="35">
        <v>0</v>
      </c>
      <c r="N356" s="35">
        <v>0</v>
      </c>
    </row>
    <row r="357" spans="1:14" s="27" customFormat="1" ht="63" customHeight="1">
      <c r="A357" s="23">
        <v>10</v>
      </c>
      <c r="B357" s="24" t="s">
        <v>808</v>
      </c>
      <c r="C357" s="25">
        <v>3213.317</v>
      </c>
      <c r="D357" s="25">
        <v>4168.759</v>
      </c>
      <c r="E357" s="25">
        <v>3213.317</v>
      </c>
      <c r="F357" s="25">
        <v>4168.759</v>
      </c>
      <c r="G357" s="25">
        <v>3213.317</v>
      </c>
      <c r="H357" s="25">
        <v>4168.759</v>
      </c>
      <c r="I357" s="25">
        <v>3213.317</v>
      </c>
      <c r="J357" s="25">
        <v>4168.759</v>
      </c>
      <c r="K357" s="25">
        <v>3213.22</v>
      </c>
      <c r="L357" s="25">
        <v>4159.4269999999997</v>
      </c>
      <c r="M357" s="25">
        <v>0</v>
      </c>
      <c r="N357" s="25">
        <v>0</v>
      </c>
    </row>
    <row r="358" spans="1:14" s="27" customFormat="1" ht="112.5" customHeight="1">
      <c r="A358" s="23">
        <v>10</v>
      </c>
      <c r="B358" s="24" t="s">
        <v>677</v>
      </c>
      <c r="C358" s="25">
        <v>312.99799999999999</v>
      </c>
      <c r="D358" s="25">
        <v>1387.2729999999999</v>
      </c>
      <c r="E358" s="25">
        <v>312.99799999999999</v>
      </c>
      <c r="F358" s="25">
        <v>1387.2729999999999</v>
      </c>
      <c r="G358" s="25">
        <v>312.99799999999999</v>
      </c>
      <c r="H358" s="25">
        <v>1387.2729999999999</v>
      </c>
      <c r="I358" s="25">
        <v>312.99799999999999</v>
      </c>
      <c r="J358" s="25">
        <v>1387.2729999999999</v>
      </c>
      <c r="K358" s="25">
        <v>0</v>
      </c>
      <c r="L358" s="25">
        <v>0</v>
      </c>
      <c r="M358" s="25">
        <v>0</v>
      </c>
      <c r="N358" s="25">
        <v>0</v>
      </c>
    </row>
    <row r="359" spans="1:14" s="27" customFormat="1" ht="66" customHeight="1">
      <c r="A359" s="23">
        <v>10</v>
      </c>
      <c r="B359" s="24" t="s">
        <v>678</v>
      </c>
      <c r="C359" s="25">
        <v>8399.2990000000009</v>
      </c>
      <c r="D359" s="25">
        <v>4199.6499999999996</v>
      </c>
      <c r="E359" s="25">
        <v>8399.2990000000009</v>
      </c>
      <c r="F359" s="25">
        <v>4199.6499999999996</v>
      </c>
      <c r="G359" s="25">
        <v>8399.2990000000009</v>
      </c>
      <c r="H359" s="25">
        <v>4199.6499999999996</v>
      </c>
      <c r="I359" s="25">
        <v>8399.2990000000009</v>
      </c>
      <c r="J359" s="25">
        <v>1249.269</v>
      </c>
      <c r="K359" s="25">
        <v>8343.5259999999998</v>
      </c>
      <c r="L359" s="25">
        <v>1249.269</v>
      </c>
      <c r="M359" s="25">
        <v>0</v>
      </c>
      <c r="N359" s="25">
        <v>0</v>
      </c>
    </row>
    <row r="360" spans="1:14" s="27" customFormat="1" ht="31.5">
      <c r="A360" s="23">
        <v>10</v>
      </c>
      <c r="B360" s="24" t="s">
        <v>123</v>
      </c>
      <c r="C360" s="25">
        <v>11010.333000000001</v>
      </c>
      <c r="D360" s="25">
        <v>5505.1660000000002</v>
      </c>
      <c r="E360" s="25">
        <v>11010.333000000001</v>
      </c>
      <c r="F360" s="25">
        <v>5505.1660000000002</v>
      </c>
      <c r="G360" s="25">
        <v>11010.333000000001</v>
      </c>
      <c r="H360" s="25">
        <v>5505.1660000000002</v>
      </c>
      <c r="I360" s="25">
        <v>11010.333000000001</v>
      </c>
      <c r="J360" s="25">
        <v>0</v>
      </c>
      <c r="K360" s="25">
        <v>10975.134</v>
      </c>
      <c r="L360" s="25">
        <v>0</v>
      </c>
      <c r="M360" s="25">
        <v>0</v>
      </c>
      <c r="N360" s="25">
        <v>0</v>
      </c>
    </row>
    <row r="361" spans="1:14" s="27" customFormat="1" ht="49.5" customHeight="1">
      <c r="A361" s="23">
        <v>10</v>
      </c>
      <c r="B361" s="24" t="s">
        <v>124</v>
      </c>
      <c r="C361" s="25">
        <v>14400</v>
      </c>
      <c r="D361" s="25">
        <v>7200</v>
      </c>
      <c r="E361" s="25">
        <v>14400</v>
      </c>
      <c r="F361" s="25">
        <v>7200</v>
      </c>
      <c r="G361" s="25">
        <v>14400</v>
      </c>
      <c r="H361" s="25">
        <v>7200</v>
      </c>
      <c r="I361" s="25">
        <v>14400</v>
      </c>
      <c r="J361" s="25">
        <v>0</v>
      </c>
      <c r="K361" s="25">
        <v>14400</v>
      </c>
      <c r="L361" s="25">
        <v>0</v>
      </c>
      <c r="M361" s="25">
        <v>0</v>
      </c>
      <c r="N361" s="25">
        <v>0</v>
      </c>
    </row>
    <row r="362" spans="1:14" s="27" customFormat="1" ht="33" customHeight="1">
      <c r="A362" s="23">
        <v>10</v>
      </c>
      <c r="B362" s="24" t="s">
        <v>125</v>
      </c>
      <c r="C362" s="25">
        <v>47820.019</v>
      </c>
      <c r="D362" s="25">
        <v>17444.982</v>
      </c>
      <c r="E362" s="25">
        <v>47820.019</v>
      </c>
      <c r="F362" s="25">
        <v>17444.982</v>
      </c>
      <c r="G362" s="25">
        <v>47820.019</v>
      </c>
      <c r="H362" s="25">
        <v>17444.982</v>
      </c>
      <c r="I362" s="25">
        <v>47820.019</v>
      </c>
      <c r="J362" s="25">
        <v>0</v>
      </c>
      <c r="K362" s="25">
        <v>47820.019</v>
      </c>
      <c r="L362" s="25">
        <v>0</v>
      </c>
      <c r="M362" s="25">
        <v>0</v>
      </c>
      <c r="N362" s="25">
        <v>0</v>
      </c>
    </row>
    <row r="363" spans="1:14" s="27" customFormat="1" ht="114" customHeight="1">
      <c r="A363" s="23">
        <v>10</v>
      </c>
      <c r="B363" s="137" t="s">
        <v>749</v>
      </c>
      <c r="C363" s="25">
        <v>5177.1090000000004</v>
      </c>
      <c r="D363" s="25">
        <v>2588.5540000000001</v>
      </c>
      <c r="E363" s="25">
        <v>5177.1090000000004</v>
      </c>
      <c r="F363" s="25">
        <v>2588.5540000000001</v>
      </c>
      <c r="G363" s="25">
        <v>5177.1090000000004</v>
      </c>
      <c r="H363" s="25">
        <v>2588.5540000000001</v>
      </c>
      <c r="I363" s="25">
        <v>5177.1090000000004</v>
      </c>
      <c r="J363" s="25">
        <v>0</v>
      </c>
      <c r="K363" s="25">
        <v>5177.1090000000004</v>
      </c>
      <c r="L363" s="25">
        <v>0</v>
      </c>
      <c r="M363" s="25">
        <v>0</v>
      </c>
      <c r="N363" s="25">
        <v>0</v>
      </c>
    </row>
    <row r="364" spans="1:14" s="27" customFormat="1" ht="45.75" customHeight="1">
      <c r="A364" s="23">
        <v>10</v>
      </c>
      <c r="B364" s="24" t="s">
        <v>368</v>
      </c>
      <c r="C364" s="25">
        <v>8195.2389999999996</v>
      </c>
      <c r="D364" s="25">
        <v>4097.6189999999997</v>
      </c>
      <c r="E364" s="25">
        <v>8195.2389999999996</v>
      </c>
      <c r="F364" s="25">
        <v>4097.6189999999997</v>
      </c>
      <c r="G364" s="25">
        <v>8195.2389999999996</v>
      </c>
      <c r="H364" s="25">
        <v>4097.6189999999997</v>
      </c>
      <c r="I364" s="25">
        <v>8195.2389999999996</v>
      </c>
      <c r="J364" s="25">
        <v>0</v>
      </c>
      <c r="K364" s="25">
        <v>7780.0879999999997</v>
      </c>
      <c r="L364" s="25">
        <v>0</v>
      </c>
      <c r="M364" s="25">
        <v>0</v>
      </c>
      <c r="N364" s="25">
        <v>0</v>
      </c>
    </row>
    <row r="365" spans="1:14" s="27" customFormat="1">
      <c r="A365" s="210">
        <v>11</v>
      </c>
      <c r="B365" s="193" t="s">
        <v>126</v>
      </c>
      <c r="C365" s="103">
        <f>SUM(C367:C375)</f>
        <v>72337.740999999995</v>
      </c>
      <c r="D365" s="105">
        <f t="shared" ref="D365:N365" si="10">SUM(D367:D375)</f>
        <v>36168.870999999999</v>
      </c>
      <c r="E365" s="103">
        <f t="shared" si="10"/>
        <v>72337.740999999995</v>
      </c>
      <c r="F365" s="103">
        <f t="shared" si="10"/>
        <v>36168.870999999999</v>
      </c>
      <c r="G365" s="103">
        <f t="shared" si="10"/>
        <v>72337.740999999995</v>
      </c>
      <c r="H365" s="103">
        <f t="shared" si="10"/>
        <v>36168.870999999999</v>
      </c>
      <c r="I365" s="103">
        <f t="shared" si="10"/>
        <v>72337.740999999995</v>
      </c>
      <c r="J365" s="103">
        <f t="shared" si="10"/>
        <v>205.35300000000001</v>
      </c>
      <c r="K365" s="103">
        <f t="shared" si="10"/>
        <v>71560.764999999999</v>
      </c>
      <c r="L365" s="103">
        <f t="shared" si="10"/>
        <v>0</v>
      </c>
      <c r="M365" s="103">
        <f t="shared" si="10"/>
        <v>0</v>
      </c>
      <c r="N365" s="103">
        <f t="shared" si="10"/>
        <v>0</v>
      </c>
    </row>
    <row r="366" spans="1:14" s="27" customFormat="1" ht="45.75" customHeight="1">
      <c r="A366" s="213"/>
      <c r="B366" s="197"/>
      <c r="C366" s="139"/>
      <c r="D366" s="140" t="s">
        <v>679</v>
      </c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</row>
    <row r="367" spans="1:14" s="27" customFormat="1" ht="63">
      <c r="A367" s="23">
        <v>11</v>
      </c>
      <c r="B367" s="50" t="s">
        <v>127</v>
      </c>
      <c r="C367" s="25">
        <v>11000</v>
      </c>
      <c r="D367" s="25">
        <v>0</v>
      </c>
      <c r="E367" s="25">
        <v>11000</v>
      </c>
      <c r="F367" s="25">
        <v>0</v>
      </c>
      <c r="G367" s="25">
        <v>11000</v>
      </c>
      <c r="H367" s="25">
        <v>0</v>
      </c>
      <c r="I367" s="25">
        <v>11000</v>
      </c>
      <c r="J367" s="25">
        <v>0</v>
      </c>
      <c r="K367" s="25">
        <v>10999.999</v>
      </c>
      <c r="L367" s="25">
        <v>0</v>
      </c>
      <c r="M367" s="25">
        <v>0</v>
      </c>
      <c r="N367" s="25">
        <v>0</v>
      </c>
    </row>
    <row r="368" spans="1:14" s="27" customFormat="1" ht="47.25">
      <c r="A368" s="23">
        <v>11</v>
      </c>
      <c r="B368" s="50" t="s">
        <v>128</v>
      </c>
      <c r="C368" s="25">
        <v>0</v>
      </c>
      <c r="D368" s="25">
        <v>11560</v>
      </c>
      <c r="E368" s="25">
        <v>0</v>
      </c>
      <c r="F368" s="25">
        <v>11560</v>
      </c>
      <c r="G368" s="25">
        <v>0</v>
      </c>
      <c r="H368" s="25">
        <v>11560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</row>
    <row r="369" spans="1:14" s="27" customFormat="1" ht="63">
      <c r="A369" s="71">
        <v>11</v>
      </c>
      <c r="B369" s="86" t="s">
        <v>680</v>
      </c>
      <c r="C369" s="40">
        <v>10911.259</v>
      </c>
      <c r="D369" s="40">
        <v>205.35300000000001</v>
      </c>
      <c r="E369" s="40">
        <v>10911.259</v>
      </c>
      <c r="F369" s="40">
        <v>205.35300000000001</v>
      </c>
      <c r="G369" s="40">
        <v>10911.259</v>
      </c>
      <c r="H369" s="40">
        <v>205.35300000000001</v>
      </c>
      <c r="I369" s="40">
        <v>10911.259</v>
      </c>
      <c r="J369" s="40">
        <v>205.35300000000001</v>
      </c>
      <c r="K369" s="40">
        <v>10805.973</v>
      </c>
      <c r="L369" s="40">
        <v>0</v>
      </c>
      <c r="M369" s="40">
        <v>0</v>
      </c>
      <c r="N369" s="40">
        <v>0</v>
      </c>
    </row>
    <row r="370" spans="1:14" s="27" customFormat="1" ht="31.5">
      <c r="A370" s="23">
        <v>11</v>
      </c>
      <c r="B370" s="50" t="s">
        <v>129</v>
      </c>
      <c r="C370" s="25">
        <v>0</v>
      </c>
      <c r="D370" s="25">
        <v>12000</v>
      </c>
      <c r="E370" s="25">
        <v>0</v>
      </c>
      <c r="F370" s="25">
        <v>12000</v>
      </c>
      <c r="G370" s="25">
        <v>0</v>
      </c>
      <c r="H370" s="25">
        <v>12000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</row>
    <row r="371" spans="1:14" s="27" customFormat="1" ht="31.5">
      <c r="A371" s="34">
        <v>11</v>
      </c>
      <c r="B371" s="51" t="s">
        <v>369</v>
      </c>
      <c r="C371" s="35">
        <v>7596.482</v>
      </c>
      <c r="D371" s="35">
        <v>1403.518</v>
      </c>
      <c r="E371" s="35">
        <v>7596.482</v>
      </c>
      <c r="F371" s="35">
        <v>1403.518</v>
      </c>
      <c r="G371" s="35">
        <v>7596.482</v>
      </c>
      <c r="H371" s="35">
        <v>1403.518</v>
      </c>
      <c r="I371" s="35">
        <v>7596.482</v>
      </c>
      <c r="J371" s="35">
        <v>0</v>
      </c>
      <c r="K371" s="35">
        <v>7565.2129999999997</v>
      </c>
      <c r="L371" s="35">
        <v>0</v>
      </c>
      <c r="M371" s="35">
        <v>0</v>
      </c>
      <c r="N371" s="35">
        <v>0</v>
      </c>
    </row>
    <row r="372" spans="1:14" s="27" customFormat="1" ht="47.25">
      <c r="A372" s="23">
        <v>11</v>
      </c>
      <c r="B372" s="24" t="s">
        <v>130</v>
      </c>
      <c r="C372" s="25">
        <v>6090</v>
      </c>
      <c r="D372" s="25">
        <v>0</v>
      </c>
      <c r="E372" s="25">
        <v>6090</v>
      </c>
      <c r="F372" s="25">
        <v>0</v>
      </c>
      <c r="G372" s="25">
        <v>6090</v>
      </c>
      <c r="H372" s="25">
        <v>0</v>
      </c>
      <c r="I372" s="25">
        <v>6090</v>
      </c>
      <c r="J372" s="25">
        <v>0</v>
      </c>
      <c r="K372" s="25">
        <v>5796.0649999999996</v>
      </c>
      <c r="L372" s="25">
        <v>0</v>
      </c>
      <c r="M372" s="25">
        <v>0</v>
      </c>
      <c r="N372" s="25">
        <v>0</v>
      </c>
    </row>
    <row r="373" spans="1:14" s="27" customFormat="1" ht="31.5">
      <c r="A373" s="23">
        <v>11</v>
      </c>
      <c r="B373" s="24" t="s">
        <v>131</v>
      </c>
      <c r="C373" s="25">
        <v>12000</v>
      </c>
      <c r="D373" s="25">
        <v>0</v>
      </c>
      <c r="E373" s="25">
        <v>12000</v>
      </c>
      <c r="F373" s="25">
        <v>0</v>
      </c>
      <c r="G373" s="25">
        <v>12000</v>
      </c>
      <c r="H373" s="25">
        <v>0</v>
      </c>
      <c r="I373" s="25">
        <v>12000</v>
      </c>
      <c r="J373" s="25">
        <v>0</v>
      </c>
      <c r="K373" s="25">
        <v>11834.874</v>
      </c>
      <c r="L373" s="25">
        <v>0</v>
      </c>
      <c r="M373" s="25">
        <v>0</v>
      </c>
      <c r="N373" s="25">
        <v>0</v>
      </c>
    </row>
    <row r="374" spans="1:14" s="27" customFormat="1" ht="31.5">
      <c r="A374" s="23">
        <v>11</v>
      </c>
      <c r="B374" s="24" t="s">
        <v>132</v>
      </c>
      <c r="C374" s="25">
        <v>15740</v>
      </c>
      <c r="D374" s="25">
        <v>11000</v>
      </c>
      <c r="E374" s="25">
        <v>15740</v>
      </c>
      <c r="F374" s="25">
        <v>11000</v>
      </c>
      <c r="G374" s="25">
        <v>15740</v>
      </c>
      <c r="H374" s="25">
        <v>11000</v>
      </c>
      <c r="I374" s="25">
        <v>15740</v>
      </c>
      <c r="J374" s="25">
        <v>0</v>
      </c>
      <c r="K374" s="25">
        <v>15558.641</v>
      </c>
      <c r="L374" s="25">
        <v>0</v>
      </c>
      <c r="M374" s="25">
        <v>0</v>
      </c>
      <c r="N374" s="25">
        <v>0</v>
      </c>
    </row>
    <row r="375" spans="1:14" s="27" customFormat="1" ht="63">
      <c r="A375" s="23">
        <v>11</v>
      </c>
      <c r="B375" s="49" t="s">
        <v>133</v>
      </c>
      <c r="C375" s="25">
        <v>9000</v>
      </c>
      <c r="D375" s="25">
        <v>0</v>
      </c>
      <c r="E375" s="25">
        <v>9000</v>
      </c>
      <c r="F375" s="25">
        <v>0</v>
      </c>
      <c r="G375" s="25">
        <v>9000</v>
      </c>
      <c r="H375" s="25">
        <v>0</v>
      </c>
      <c r="I375" s="25">
        <v>9000</v>
      </c>
      <c r="J375" s="25">
        <v>0</v>
      </c>
      <c r="K375" s="25">
        <v>9000</v>
      </c>
      <c r="L375" s="25">
        <v>0</v>
      </c>
      <c r="M375" s="25">
        <v>0</v>
      </c>
      <c r="N375" s="25">
        <v>0</v>
      </c>
    </row>
    <row r="376" spans="1:14" s="27" customFormat="1">
      <c r="A376" s="210">
        <v>12</v>
      </c>
      <c r="B376" s="185" t="s">
        <v>134</v>
      </c>
      <c r="C376" s="103">
        <f t="shared" ref="C376:L376" si="11">C378+C379+C380+C381+C382+C383+C384+C385+C386+C387+C388+C389+C390+C391+C392+C393+C394+C395+C396+C397+C398+C399+C400+C401+C402+C403+C404+C405+C406+C407+C410+C411+C416+C417+C418+C419+C420+C421+C422+C423+C424+C425+C426+C427+C428+C429+C430+C431+C432+C433+C436+C439+C440+C444+C448+C449+C450+C451+C452+C453+C454+C455+C456+C460+C461+C462</f>
        <v>267547.74100000004</v>
      </c>
      <c r="D376" s="103">
        <f t="shared" si="11"/>
        <v>133773.87</v>
      </c>
      <c r="E376" s="103">
        <f t="shared" si="11"/>
        <v>267547.74100000004</v>
      </c>
      <c r="F376" s="103">
        <f t="shared" si="11"/>
        <v>133773.87</v>
      </c>
      <c r="G376" s="103">
        <f t="shared" si="11"/>
        <v>267547.74100000004</v>
      </c>
      <c r="H376" s="103">
        <f t="shared" si="11"/>
        <v>133773.87</v>
      </c>
      <c r="I376" s="103">
        <f t="shared" si="11"/>
        <v>267547.74100000004</v>
      </c>
      <c r="J376" s="103">
        <f t="shared" si="11"/>
        <v>35471.000000000007</v>
      </c>
      <c r="K376" s="103">
        <f t="shared" si="11"/>
        <v>226067.80900000007</v>
      </c>
      <c r="L376" s="103">
        <f t="shared" si="11"/>
        <v>29621.432999999997</v>
      </c>
      <c r="M376" s="103">
        <f>M387+M388+M390+M391+M392+M393++M395+M396+M403+M404+M405+M407+M410+M411+M416+M417+M418+M419+M420+M421+M422+M423+M424+M428+M429+M430+M431+M432+M433+M439+M448+M449+M450+M451+M452+M453+M454+M455+M456+M460</f>
        <v>0</v>
      </c>
      <c r="N376" s="105">
        <f>N379+N380+N381+N382+N383+N384+N385+N386+N389+N392+N393+N394+N395+N397+N398+N399+N400+N401+N402+N406+N425+N426+N427+N428+N436+N439+N440+N444+N456</f>
        <v>0</v>
      </c>
    </row>
    <row r="377" spans="1:14" s="27" customFormat="1" ht="57.75" customHeight="1">
      <c r="A377" s="211"/>
      <c r="B377" s="186"/>
      <c r="C377" s="104"/>
      <c r="D377" s="111" t="s">
        <v>854</v>
      </c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</row>
    <row r="378" spans="1:14" s="27" customFormat="1">
      <c r="A378" s="53"/>
      <c r="B378" s="68" t="s">
        <v>259</v>
      </c>
      <c r="C378" s="55"/>
      <c r="D378" s="55"/>
      <c r="E378" s="55"/>
      <c r="F378" s="55"/>
      <c r="G378" s="55"/>
      <c r="H378" s="55"/>
      <c r="I378" s="55">
        <v>3164.2750000000001</v>
      </c>
      <c r="J378" s="55">
        <v>0</v>
      </c>
      <c r="K378" s="55"/>
      <c r="L378" s="55"/>
      <c r="M378" s="55"/>
      <c r="N378" s="55"/>
    </row>
    <row r="379" spans="1:14" s="27" customFormat="1" ht="63" customHeight="1">
      <c r="A379" s="23">
        <v>12</v>
      </c>
      <c r="B379" s="24" t="s">
        <v>843</v>
      </c>
      <c r="C379" s="25">
        <v>0</v>
      </c>
      <c r="D379" s="25">
        <v>477</v>
      </c>
      <c r="E379" s="25">
        <v>0</v>
      </c>
      <c r="F379" s="25">
        <v>477</v>
      </c>
      <c r="G379" s="25">
        <v>0</v>
      </c>
      <c r="H379" s="25">
        <v>477</v>
      </c>
      <c r="I379" s="25">
        <v>0</v>
      </c>
      <c r="J379" s="25">
        <v>477</v>
      </c>
      <c r="K379" s="25">
        <v>0</v>
      </c>
      <c r="L379" s="25">
        <v>472.23</v>
      </c>
      <c r="M379" s="25">
        <v>0</v>
      </c>
      <c r="N379" s="25">
        <v>0</v>
      </c>
    </row>
    <row r="380" spans="1:14" s="27" customFormat="1" ht="47.25">
      <c r="A380" s="23">
        <v>12</v>
      </c>
      <c r="B380" s="24" t="s">
        <v>844</v>
      </c>
      <c r="C380" s="25">
        <v>0</v>
      </c>
      <c r="D380" s="25">
        <v>642.24</v>
      </c>
      <c r="E380" s="25">
        <v>0</v>
      </c>
      <c r="F380" s="25">
        <v>642.24</v>
      </c>
      <c r="G380" s="25">
        <v>0</v>
      </c>
      <c r="H380" s="25">
        <v>642.24</v>
      </c>
      <c r="I380" s="25">
        <v>0</v>
      </c>
      <c r="J380" s="25">
        <v>642.24</v>
      </c>
      <c r="K380" s="25">
        <v>0</v>
      </c>
      <c r="L380" s="25">
        <v>632.70000000000005</v>
      </c>
      <c r="M380" s="25">
        <v>0</v>
      </c>
      <c r="N380" s="25">
        <v>0</v>
      </c>
    </row>
    <row r="381" spans="1:14" s="27" customFormat="1" ht="47.25">
      <c r="A381" s="23">
        <v>12</v>
      </c>
      <c r="B381" s="24" t="s">
        <v>681</v>
      </c>
      <c r="C381" s="25">
        <v>0</v>
      </c>
      <c r="D381" s="25">
        <v>718.77800000000002</v>
      </c>
      <c r="E381" s="25">
        <v>0</v>
      </c>
      <c r="F381" s="25">
        <v>718.77800000000002</v>
      </c>
      <c r="G381" s="25">
        <v>0</v>
      </c>
      <c r="H381" s="25">
        <v>718.77800000000002</v>
      </c>
      <c r="I381" s="25">
        <v>0</v>
      </c>
      <c r="J381" s="25">
        <v>718.77800000000002</v>
      </c>
      <c r="K381" s="25">
        <v>0</v>
      </c>
      <c r="L381" s="25">
        <v>718.77800000000002</v>
      </c>
      <c r="M381" s="25">
        <v>0</v>
      </c>
      <c r="N381" s="25">
        <v>0</v>
      </c>
    </row>
    <row r="382" spans="1:14" s="27" customFormat="1" ht="78.75">
      <c r="A382" s="32">
        <v>12</v>
      </c>
      <c r="B382" s="49" t="s">
        <v>682</v>
      </c>
      <c r="C382" s="33">
        <v>0</v>
      </c>
      <c r="D382" s="33">
        <v>1267.2950000000001</v>
      </c>
      <c r="E382" s="33">
        <v>0</v>
      </c>
      <c r="F382" s="33">
        <v>1267.2950000000001</v>
      </c>
      <c r="G382" s="33">
        <v>0</v>
      </c>
      <c r="H382" s="33">
        <v>1267.2950000000001</v>
      </c>
      <c r="I382" s="33">
        <v>0</v>
      </c>
      <c r="J382" s="33">
        <v>1267.2950000000001</v>
      </c>
      <c r="K382" s="33">
        <v>0</v>
      </c>
      <c r="L382" s="33">
        <v>966.80799999999999</v>
      </c>
      <c r="M382" s="33">
        <v>0</v>
      </c>
      <c r="N382" s="33">
        <v>0</v>
      </c>
    </row>
    <row r="383" spans="1:14" s="27" customFormat="1" ht="65.25" customHeight="1">
      <c r="A383" s="23">
        <v>12</v>
      </c>
      <c r="B383" s="50" t="s">
        <v>683</v>
      </c>
      <c r="C383" s="25">
        <v>0</v>
      </c>
      <c r="D383" s="25">
        <v>945.13699999999994</v>
      </c>
      <c r="E383" s="25">
        <v>0</v>
      </c>
      <c r="F383" s="25">
        <v>945.13699999999994</v>
      </c>
      <c r="G383" s="25">
        <v>0</v>
      </c>
      <c r="H383" s="25">
        <v>945.13699999999994</v>
      </c>
      <c r="I383" s="25">
        <v>0</v>
      </c>
      <c r="J383" s="25">
        <v>945.13699999999994</v>
      </c>
      <c r="K383" s="25">
        <v>0</v>
      </c>
      <c r="L383" s="25">
        <v>936.73699999999997</v>
      </c>
      <c r="M383" s="25">
        <v>0</v>
      </c>
      <c r="N383" s="25">
        <v>0</v>
      </c>
    </row>
    <row r="384" spans="1:14" s="27" customFormat="1" ht="93.75" customHeight="1">
      <c r="A384" s="34">
        <v>12</v>
      </c>
      <c r="B384" s="51" t="s">
        <v>684</v>
      </c>
      <c r="C384" s="35">
        <v>0</v>
      </c>
      <c r="D384" s="35">
        <v>428.52199999999999</v>
      </c>
      <c r="E384" s="35">
        <v>0</v>
      </c>
      <c r="F384" s="35">
        <v>428.52199999999999</v>
      </c>
      <c r="G384" s="35">
        <v>0</v>
      </c>
      <c r="H384" s="35">
        <v>428.52199999999999</v>
      </c>
      <c r="I384" s="35">
        <v>0</v>
      </c>
      <c r="J384" s="35">
        <v>428.52199999999999</v>
      </c>
      <c r="K384" s="35">
        <v>0</v>
      </c>
      <c r="L384" s="35">
        <v>422.79500000000002</v>
      </c>
      <c r="M384" s="35">
        <v>0</v>
      </c>
      <c r="N384" s="35">
        <v>0</v>
      </c>
    </row>
    <row r="385" spans="1:14" s="27" customFormat="1" ht="75.75" customHeight="1">
      <c r="A385" s="23">
        <v>12</v>
      </c>
      <c r="B385" s="24" t="s">
        <v>685</v>
      </c>
      <c r="C385" s="25">
        <v>0</v>
      </c>
      <c r="D385" s="25">
        <v>1190.645</v>
      </c>
      <c r="E385" s="25">
        <v>0</v>
      </c>
      <c r="F385" s="25">
        <v>1190.645</v>
      </c>
      <c r="G385" s="25">
        <v>0</v>
      </c>
      <c r="H385" s="25">
        <v>1190.645</v>
      </c>
      <c r="I385" s="25">
        <v>0</v>
      </c>
      <c r="J385" s="25">
        <v>1190.645</v>
      </c>
      <c r="K385" s="25">
        <v>0</v>
      </c>
      <c r="L385" s="25">
        <v>900.55399999999997</v>
      </c>
      <c r="M385" s="25">
        <v>0</v>
      </c>
      <c r="N385" s="25">
        <v>0</v>
      </c>
    </row>
    <row r="386" spans="1:14" s="27" customFormat="1" ht="96" customHeight="1">
      <c r="A386" s="23">
        <v>12</v>
      </c>
      <c r="B386" s="24" t="s">
        <v>845</v>
      </c>
      <c r="C386" s="25">
        <v>0</v>
      </c>
      <c r="D386" s="25">
        <v>6923.9560000000001</v>
      </c>
      <c r="E386" s="25">
        <v>0</v>
      </c>
      <c r="F386" s="25">
        <v>6923.9560000000001</v>
      </c>
      <c r="G386" s="25">
        <v>0</v>
      </c>
      <c r="H386" s="25">
        <v>6923.9560000000001</v>
      </c>
      <c r="I386" s="25">
        <v>0</v>
      </c>
      <c r="J386" s="25">
        <v>5568.4610000000002</v>
      </c>
      <c r="K386" s="25">
        <v>0</v>
      </c>
      <c r="L386" s="25">
        <v>5358.5360000000001</v>
      </c>
      <c r="M386" s="25">
        <v>0</v>
      </c>
      <c r="N386" s="25">
        <v>0</v>
      </c>
    </row>
    <row r="387" spans="1:14" s="27" customFormat="1" ht="31.5">
      <c r="A387" s="32">
        <v>12</v>
      </c>
      <c r="B387" s="49" t="s">
        <v>135</v>
      </c>
      <c r="C387" s="33">
        <v>7545.3320000000003</v>
      </c>
      <c r="D387" s="33">
        <v>0</v>
      </c>
      <c r="E387" s="33">
        <v>7545.3320000000003</v>
      </c>
      <c r="F387" s="33">
        <v>0</v>
      </c>
      <c r="G387" s="33">
        <v>7545.3320000000003</v>
      </c>
      <c r="H387" s="33">
        <v>0</v>
      </c>
      <c r="I387" s="33">
        <v>7545.3320000000003</v>
      </c>
      <c r="J387" s="33">
        <v>0</v>
      </c>
      <c r="K387" s="33">
        <v>7409.4489999999996</v>
      </c>
      <c r="L387" s="33">
        <v>0</v>
      </c>
      <c r="M387" s="33">
        <v>0</v>
      </c>
      <c r="N387" s="33">
        <v>0</v>
      </c>
    </row>
    <row r="388" spans="1:14" s="27" customFormat="1" ht="47.25">
      <c r="A388" s="23">
        <v>12</v>
      </c>
      <c r="B388" s="72" t="s">
        <v>846</v>
      </c>
      <c r="C388" s="25">
        <v>1216.2329999999999</v>
      </c>
      <c r="D388" s="25">
        <v>0</v>
      </c>
      <c r="E388" s="25">
        <v>1216.2329999999999</v>
      </c>
      <c r="F388" s="25">
        <v>0</v>
      </c>
      <c r="G388" s="25">
        <v>1216.2329999999999</v>
      </c>
      <c r="H388" s="25">
        <v>0</v>
      </c>
      <c r="I388" s="25">
        <v>1216.2329999999999</v>
      </c>
      <c r="J388" s="25">
        <v>0</v>
      </c>
      <c r="K388" s="25">
        <v>974.77700000000004</v>
      </c>
      <c r="L388" s="25">
        <v>0</v>
      </c>
      <c r="M388" s="25">
        <v>0</v>
      </c>
      <c r="N388" s="25">
        <v>0</v>
      </c>
    </row>
    <row r="389" spans="1:14" s="27" customFormat="1" ht="95.25" customHeight="1">
      <c r="A389" s="23">
        <v>12</v>
      </c>
      <c r="B389" s="50" t="s">
        <v>686</v>
      </c>
      <c r="C389" s="25">
        <v>0</v>
      </c>
      <c r="D389" s="25">
        <v>1348.4390000000001</v>
      </c>
      <c r="E389" s="25">
        <v>0</v>
      </c>
      <c r="F389" s="25">
        <v>1348.4390000000001</v>
      </c>
      <c r="G389" s="25">
        <v>0</v>
      </c>
      <c r="H389" s="25">
        <v>1348.4390000000001</v>
      </c>
      <c r="I389" s="25">
        <v>0</v>
      </c>
      <c r="J389" s="25">
        <v>1348.4390000000001</v>
      </c>
      <c r="K389" s="25">
        <v>0</v>
      </c>
      <c r="L389" s="25">
        <v>1337.758</v>
      </c>
      <c r="M389" s="25">
        <v>0</v>
      </c>
      <c r="N389" s="25">
        <v>0</v>
      </c>
    </row>
    <row r="390" spans="1:14" s="27" customFormat="1" ht="47.25">
      <c r="A390" s="23">
        <v>12</v>
      </c>
      <c r="B390" s="72" t="s">
        <v>136</v>
      </c>
      <c r="C390" s="25">
        <v>4406.0789999999997</v>
      </c>
      <c r="D390" s="25">
        <v>0</v>
      </c>
      <c r="E390" s="25">
        <v>4406.0789999999997</v>
      </c>
      <c r="F390" s="25">
        <v>0</v>
      </c>
      <c r="G390" s="25">
        <v>4406.0789999999997</v>
      </c>
      <c r="H390" s="25">
        <v>0</v>
      </c>
      <c r="I390" s="25">
        <v>4406.0789999999997</v>
      </c>
      <c r="J390" s="25">
        <v>0</v>
      </c>
      <c r="K390" s="25">
        <v>4406.0789999999997</v>
      </c>
      <c r="L390" s="25">
        <v>0</v>
      </c>
      <c r="M390" s="25">
        <v>0</v>
      </c>
      <c r="N390" s="25">
        <v>0</v>
      </c>
    </row>
    <row r="391" spans="1:14" s="27" customFormat="1" ht="47.25">
      <c r="A391" s="34">
        <v>12</v>
      </c>
      <c r="B391" s="51" t="s">
        <v>847</v>
      </c>
      <c r="C391" s="35">
        <v>6676.0569999999998</v>
      </c>
      <c r="D391" s="35">
        <v>0</v>
      </c>
      <c r="E391" s="35">
        <v>6676.0569999999998</v>
      </c>
      <c r="F391" s="35">
        <v>0</v>
      </c>
      <c r="G391" s="35">
        <v>6676.0569999999998</v>
      </c>
      <c r="H391" s="35">
        <v>0</v>
      </c>
      <c r="I391" s="35">
        <v>6676.0559999999996</v>
      </c>
      <c r="J391" s="35">
        <v>0</v>
      </c>
      <c r="K391" s="35">
        <v>6676.0559999999996</v>
      </c>
      <c r="L391" s="35">
        <v>0</v>
      </c>
      <c r="M391" s="35">
        <v>0</v>
      </c>
      <c r="N391" s="35">
        <v>0</v>
      </c>
    </row>
    <row r="392" spans="1:14" s="27" customFormat="1" ht="47.25">
      <c r="A392" s="23">
        <v>12</v>
      </c>
      <c r="B392" s="24" t="s">
        <v>687</v>
      </c>
      <c r="C392" s="25">
        <v>6096.7910000000002</v>
      </c>
      <c r="D392" s="25">
        <v>15863.569</v>
      </c>
      <c r="E392" s="25">
        <v>6096.7910000000002</v>
      </c>
      <c r="F392" s="25">
        <v>15863.569</v>
      </c>
      <c r="G392" s="25">
        <v>6096.7910000000002</v>
      </c>
      <c r="H392" s="25">
        <v>15863.569</v>
      </c>
      <c r="I392" s="25">
        <v>6096.7910000000002</v>
      </c>
      <c r="J392" s="25">
        <v>15863.569</v>
      </c>
      <c r="K392" s="25">
        <v>6096.7910000000002</v>
      </c>
      <c r="L392" s="25">
        <v>11505.967000000001</v>
      </c>
      <c r="M392" s="25">
        <v>0</v>
      </c>
      <c r="N392" s="25">
        <v>0</v>
      </c>
    </row>
    <row r="393" spans="1:14" s="27" customFormat="1" ht="47.25" customHeight="1">
      <c r="A393" s="23">
        <v>12</v>
      </c>
      <c r="B393" s="24" t="s">
        <v>918</v>
      </c>
      <c r="C393" s="25">
        <v>1081.7059999999999</v>
      </c>
      <c r="D393" s="25">
        <v>4889.6559999999999</v>
      </c>
      <c r="E393" s="25">
        <v>1081.7059999999999</v>
      </c>
      <c r="F393" s="25">
        <v>4889.6559999999999</v>
      </c>
      <c r="G393" s="25">
        <v>1081.7059999999999</v>
      </c>
      <c r="H393" s="25">
        <v>4889.6559999999999</v>
      </c>
      <c r="I393" s="25">
        <v>1081.7059999999999</v>
      </c>
      <c r="J393" s="25">
        <v>4889.6559999999999</v>
      </c>
      <c r="K393" s="25">
        <v>1081.7059999999999</v>
      </c>
      <c r="L393" s="25">
        <v>4253.9089999999997</v>
      </c>
      <c r="M393" s="25">
        <v>0</v>
      </c>
      <c r="N393" s="25">
        <v>0</v>
      </c>
    </row>
    <row r="394" spans="1:14" s="27" customFormat="1" ht="63">
      <c r="A394" s="32">
        <v>12</v>
      </c>
      <c r="B394" s="49" t="s">
        <v>848</v>
      </c>
      <c r="C394" s="33">
        <v>0</v>
      </c>
      <c r="D394" s="33">
        <v>2131.2579999999998</v>
      </c>
      <c r="E394" s="33">
        <v>0</v>
      </c>
      <c r="F394" s="33">
        <v>2131.2579999999998</v>
      </c>
      <c r="G394" s="33">
        <v>0</v>
      </c>
      <c r="H394" s="33">
        <v>2131.2579999999998</v>
      </c>
      <c r="I394" s="33">
        <v>0</v>
      </c>
      <c r="J394" s="33">
        <v>2131.2579999999998</v>
      </c>
      <c r="K394" s="33">
        <v>0</v>
      </c>
      <c r="L394" s="33">
        <v>2114.6610000000001</v>
      </c>
      <c r="M394" s="33">
        <v>0</v>
      </c>
      <c r="N394" s="33">
        <v>0</v>
      </c>
    </row>
    <row r="395" spans="1:14" s="27" customFormat="1" ht="67.5" customHeight="1">
      <c r="A395" s="23">
        <v>12</v>
      </c>
      <c r="B395" s="50" t="s">
        <v>370</v>
      </c>
      <c r="C395" s="26">
        <v>4918.22</v>
      </c>
      <c r="D395" s="26">
        <v>799.774</v>
      </c>
      <c r="E395" s="25">
        <v>4918.22</v>
      </c>
      <c r="F395" s="25">
        <v>799.774</v>
      </c>
      <c r="G395" s="25">
        <v>4918.22</v>
      </c>
      <c r="H395" s="25">
        <v>799.774</v>
      </c>
      <c r="I395" s="25">
        <v>4918.22</v>
      </c>
      <c r="J395" s="25">
        <v>0</v>
      </c>
      <c r="K395" s="25">
        <v>3002.0859999999998</v>
      </c>
      <c r="L395" s="25">
        <v>0</v>
      </c>
      <c r="M395" s="25">
        <v>0</v>
      </c>
      <c r="N395" s="25">
        <v>0</v>
      </c>
    </row>
    <row r="396" spans="1:14" s="27" customFormat="1" ht="79.5" customHeight="1">
      <c r="A396" s="34">
        <v>12</v>
      </c>
      <c r="B396" s="51" t="s">
        <v>371</v>
      </c>
      <c r="C396" s="93">
        <v>3560</v>
      </c>
      <c r="D396" s="35">
        <v>424.17899999999997</v>
      </c>
      <c r="E396" s="35">
        <v>3560</v>
      </c>
      <c r="F396" s="35">
        <v>424.17899999999997</v>
      </c>
      <c r="G396" s="35">
        <v>3560</v>
      </c>
      <c r="H396" s="35">
        <v>424.17899999999997</v>
      </c>
      <c r="I396" s="35">
        <v>3560</v>
      </c>
      <c r="J396" s="35">
        <v>0</v>
      </c>
      <c r="K396" s="35">
        <v>2127.5149999999999</v>
      </c>
      <c r="L396" s="35">
        <v>0</v>
      </c>
      <c r="M396" s="35">
        <v>0</v>
      </c>
      <c r="N396" s="35">
        <v>0</v>
      </c>
    </row>
    <row r="397" spans="1:14" s="27" customFormat="1" ht="63.75" customHeight="1">
      <c r="A397" s="32">
        <v>12</v>
      </c>
      <c r="B397" s="49" t="s">
        <v>372</v>
      </c>
      <c r="C397" s="33">
        <v>3714.915</v>
      </c>
      <c r="D397" s="87">
        <v>450</v>
      </c>
      <c r="E397" s="33">
        <v>3714.915</v>
      </c>
      <c r="F397" s="33">
        <v>450</v>
      </c>
      <c r="G397" s="33">
        <v>3714.915</v>
      </c>
      <c r="H397" s="33">
        <v>450</v>
      </c>
      <c r="I397" s="33">
        <v>3714.915</v>
      </c>
      <c r="J397" s="33">
        <v>0</v>
      </c>
      <c r="K397" s="33">
        <v>2961.799</v>
      </c>
      <c r="L397" s="33">
        <v>0</v>
      </c>
      <c r="M397" s="33">
        <v>0</v>
      </c>
      <c r="N397" s="33">
        <v>0</v>
      </c>
    </row>
    <row r="398" spans="1:14" s="27" customFormat="1" ht="64.5" customHeight="1">
      <c r="A398" s="23">
        <v>12</v>
      </c>
      <c r="B398" s="50" t="s">
        <v>373</v>
      </c>
      <c r="C398" s="25">
        <v>3459</v>
      </c>
      <c r="D398" s="26">
        <v>385.25900000000001</v>
      </c>
      <c r="E398" s="25">
        <v>3459</v>
      </c>
      <c r="F398" s="25">
        <v>385.25900000000001</v>
      </c>
      <c r="G398" s="25">
        <v>3459</v>
      </c>
      <c r="H398" s="25">
        <v>385.25900000000001</v>
      </c>
      <c r="I398" s="25">
        <v>3459</v>
      </c>
      <c r="J398" s="25">
        <v>0</v>
      </c>
      <c r="K398" s="25">
        <v>689.94100000000003</v>
      </c>
      <c r="L398" s="25">
        <v>0</v>
      </c>
      <c r="M398" s="25">
        <v>0</v>
      </c>
      <c r="N398" s="25">
        <v>0</v>
      </c>
    </row>
    <row r="399" spans="1:14" s="27" customFormat="1" ht="63.75" customHeight="1">
      <c r="A399" s="34">
        <v>12</v>
      </c>
      <c r="B399" s="51" t="s">
        <v>374</v>
      </c>
      <c r="C399" s="35">
        <v>4139.6059999999998</v>
      </c>
      <c r="D399" s="93">
        <v>690</v>
      </c>
      <c r="E399" s="35">
        <v>4139.6059999999998</v>
      </c>
      <c r="F399" s="35">
        <v>690</v>
      </c>
      <c r="G399" s="35">
        <v>4139.6059999999998</v>
      </c>
      <c r="H399" s="35">
        <v>690</v>
      </c>
      <c r="I399" s="35">
        <v>4139.6059999999998</v>
      </c>
      <c r="J399" s="35">
        <v>0</v>
      </c>
      <c r="K399" s="35">
        <v>4133.4129999999996</v>
      </c>
      <c r="L399" s="35">
        <v>0</v>
      </c>
      <c r="M399" s="35">
        <v>0</v>
      </c>
      <c r="N399" s="35">
        <v>0</v>
      </c>
    </row>
    <row r="400" spans="1:14" s="27" customFormat="1" ht="49.5" customHeight="1">
      <c r="A400" s="23">
        <v>12</v>
      </c>
      <c r="B400" s="24" t="s">
        <v>375</v>
      </c>
      <c r="C400" s="25">
        <v>6944.5510000000004</v>
      </c>
      <c r="D400" s="26">
        <v>1000</v>
      </c>
      <c r="E400" s="25">
        <v>6944.5510000000004</v>
      </c>
      <c r="F400" s="25">
        <v>1000</v>
      </c>
      <c r="G400" s="25">
        <v>6944.5510000000004</v>
      </c>
      <c r="H400" s="25">
        <v>1000</v>
      </c>
      <c r="I400" s="25">
        <v>3780.277</v>
      </c>
      <c r="J400" s="25">
        <v>0</v>
      </c>
      <c r="K400" s="25">
        <v>1119.4670000000001</v>
      </c>
      <c r="L400" s="25">
        <v>0</v>
      </c>
      <c r="M400" s="25">
        <v>0</v>
      </c>
      <c r="N400" s="25">
        <v>0</v>
      </c>
    </row>
    <row r="401" spans="1:14" s="27" customFormat="1" ht="67.5" customHeight="1">
      <c r="A401" s="32">
        <v>12</v>
      </c>
      <c r="B401" s="49" t="s">
        <v>376</v>
      </c>
      <c r="C401" s="33">
        <v>3960.7840000000001</v>
      </c>
      <c r="D401" s="87">
        <v>450</v>
      </c>
      <c r="E401" s="33">
        <v>3960.7840000000001</v>
      </c>
      <c r="F401" s="33">
        <v>450</v>
      </c>
      <c r="G401" s="33">
        <v>3960.7840000000001</v>
      </c>
      <c r="H401" s="33">
        <v>450</v>
      </c>
      <c r="I401" s="33">
        <v>3960.7840000000001</v>
      </c>
      <c r="J401" s="33">
        <v>0</v>
      </c>
      <c r="K401" s="33">
        <v>1981.78</v>
      </c>
      <c r="L401" s="33">
        <v>0</v>
      </c>
      <c r="M401" s="33">
        <v>0</v>
      </c>
      <c r="N401" s="33">
        <v>0</v>
      </c>
    </row>
    <row r="402" spans="1:14" s="27" customFormat="1" ht="66" customHeight="1">
      <c r="A402" s="23">
        <v>12</v>
      </c>
      <c r="B402" s="50" t="s">
        <v>377</v>
      </c>
      <c r="C402" s="25">
        <v>4221.4430000000002</v>
      </c>
      <c r="D402" s="26">
        <v>470</v>
      </c>
      <c r="E402" s="25">
        <v>4221.4430000000002</v>
      </c>
      <c r="F402" s="25">
        <v>470</v>
      </c>
      <c r="G402" s="25">
        <v>4221.4430000000002</v>
      </c>
      <c r="H402" s="25">
        <v>470</v>
      </c>
      <c r="I402" s="25">
        <v>4221.4430000000002</v>
      </c>
      <c r="J402" s="25">
        <v>0</v>
      </c>
      <c r="K402" s="25">
        <v>3257.761</v>
      </c>
      <c r="L402" s="25">
        <v>0</v>
      </c>
      <c r="M402" s="25">
        <v>0</v>
      </c>
      <c r="N402" s="25">
        <v>0</v>
      </c>
    </row>
    <row r="403" spans="1:14" s="27" customFormat="1" ht="69" customHeight="1">
      <c r="A403" s="34">
        <v>12</v>
      </c>
      <c r="B403" s="51" t="s">
        <v>378</v>
      </c>
      <c r="C403" s="93">
        <v>2000</v>
      </c>
      <c r="D403" s="35">
        <v>3542.5320000000002</v>
      </c>
      <c r="E403" s="35">
        <v>2000</v>
      </c>
      <c r="F403" s="35">
        <v>3542.5320000000002</v>
      </c>
      <c r="G403" s="35">
        <v>2000</v>
      </c>
      <c r="H403" s="35">
        <v>3542.5320000000002</v>
      </c>
      <c r="I403" s="35">
        <v>2000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</row>
    <row r="404" spans="1:14" s="27" customFormat="1" ht="51.75" customHeight="1">
      <c r="A404" s="23">
        <v>12</v>
      </c>
      <c r="B404" s="24" t="s">
        <v>379</v>
      </c>
      <c r="C404" s="26">
        <v>2500</v>
      </c>
      <c r="D404" s="25">
        <v>5232.915</v>
      </c>
      <c r="E404" s="25">
        <v>2500</v>
      </c>
      <c r="F404" s="25">
        <v>5232.915</v>
      </c>
      <c r="G404" s="25">
        <v>2500</v>
      </c>
      <c r="H404" s="25">
        <v>5232.915</v>
      </c>
      <c r="I404" s="25">
        <v>2500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</row>
    <row r="405" spans="1:14" s="27" customFormat="1" ht="51.75" customHeight="1">
      <c r="A405" s="23">
        <v>12</v>
      </c>
      <c r="B405" s="24" t="s">
        <v>380</v>
      </c>
      <c r="C405" s="26">
        <v>3000</v>
      </c>
      <c r="D405" s="25">
        <v>5624.4089999999997</v>
      </c>
      <c r="E405" s="25">
        <v>3000</v>
      </c>
      <c r="F405" s="25">
        <v>5624.4089999999997</v>
      </c>
      <c r="G405" s="25">
        <v>3000</v>
      </c>
      <c r="H405" s="25">
        <v>5624.4089999999997</v>
      </c>
      <c r="I405" s="25">
        <v>3000</v>
      </c>
      <c r="J405" s="25">
        <v>0</v>
      </c>
      <c r="K405" s="25">
        <v>2993.9690000000001</v>
      </c>
      <c r="L405" s="25">
        <v>0</v>
      </c>
      <c r="M405" s="25">
        <v>0</v>
      </c>
      <c r="N405" s="25">
        <v>0</v>
      </c>
    </row>
    <row r="406" spans="1:14" s="27" customFormat="1" ht="50.25" customHeight="1">
      <c r="A406" s="32">
        <v>12</v>
      </c>
      <c r="B406" s="49" t="s">
        <v>381</v>
      </c>
      <c r="C406" s="33">
        <v>5975.15</v>
      </c>
      <c r="D406" s="87">
        <v>6097.9560000000001</v>
      </c>
      <c r="E406" s="33">
        <v>5975.15</v>
      </c>
      <c r="F406" s="33">
        <v>6097.9560000000001</v>
      </c>
      <c r="G406" s="33">
        <v>5975.15</v>
      </c>
      <c r="H406" s="33">
        <v>6097.9560000000001</v>
      </c>
      <c r="I406" s="33">
        <v>5975.15</v>
      </c>
      <c r="J406" s="33">
        <v>0</v>
      </c>
      <c r="K406" s="33">
        <v>2610.828</v>
      </c>
      <c r="L406" s="33">
        <v>0</v>
      </c>
      <c r="M406" s="33">
        <v>0</v>
      </c>
      <c r="N406" s="33">
        <v>0</v>
      </c>
    </row>
    <row r="407" spans="1:14" s="27" customFormat="1" ht="48" customHeight="1">
      <c r="A407" s="23">
        <v>12</v>
      </c>
      <c r="B407" s="121" t="s">
        <v>382</v>
      </c>
      <c r="C407" s="83">
        <v>8750</v>
      </c>
      <c r="D407" s="79">
        <v>2995</v>
      </c>
      <c r="E407" s="79">
        <v>8750</v>
      </c>
      <c r="F407" s="79">
        <v>2995</v>
      </c>
      <c r="G407" s="79">
        <v>8750</v>
      </c>
      <c r="H407" s="79">
        <v>2995</v>
      </c>
      <c r="I407" s="79">
        <v>8750</v>
      </c>
      <c r="J407" s="79">
        <v>0</v>
      </c>
      <c r="K407" s="79">
        <v>0</v>
      </c>
      <c r="L407" s="79">
        <v>0</v>
      </c>
      <c r="M407" s="79">
        <v>0</v>
      </c>
      <c r="N407" s="79">
        <v>0</v>
      </c>
    </row>
    <row r="408" spans="1:14" s="27" customFormat="1" ht="65.25" customHeight="1">
      <c r="A408" s="34">
        <v>12</v>
      </c>
      <c r="B408" s="99" t="s">
        <v>383</v>
      </c>
      <c r="C408" s="120">
        <v>3200</v>
      </c>
      <c r="D408" s="100">
        <v>881.00800000000004</v>
      </c>
      <c r="E408" s="100">
        <v>3200</v>
      </c>
      <c r="F408" s="100">
        <v>881.08</v>
      </c>
      <c r="G408" s="100">
        <v>3200</v>
      </c>
      <c r="H408" s="100">
        <v>881.00800000000004</v>
      </c>
      <c r="I408" s="100">
        <v>3200</v>
      </c>
      <c r="J408" s="100">
        <v>0</v>
      </c>
      <c r="K408" s="100">
        <v>0</v>
      </c>
      <c r="L408" s="100">
        <v>0</v>
      </c>
      <c r="M408" s="100">
        <v>0</v>
      </c>
      <c r="N408" s="100">
        <v>0</v>
      </c>
    </row>
    <row r="409" spans="1:14" s="27" customFormat="1" ht="64.5" customHeight="1">
      <c r="A409" s="23">
        <v>12</v>
      </c>
      <c r="B409" s="80" t="s">
        <v>384</v>
      </c>
      <c r="C409" s="84">
        <v>5550</v>
      </c>
      <c r="D409" s="81">
        <v>2113.9920000000002</v>
      </c>
      <c r="E409" s="81">
        <v>5550</v>
      </c>
      <c r="F409" s="81">
        <v>2113.9920000000002</v>
      </c>
      <c r="G409" s="81">
        <v>5550</v>
      </c>
      <c r="H409" s="81">
        <v>2113.9920000000002</v>
      </c>
      <c r="I409" s="81">
        <v>5550</v>
      </c>
      <c r="J409" s="81">
        <v>0</v>
      </c>
      <c r="K409" s="81">
        <v>0</v>
      </c>
      <c r="L409" s="81">
        <v>0</v>
      </c>
      <c r="M409" s="81">
        <v>0</v>
      </c>
      <c r="N409" s="81">
        <v>0</v>
      </c>
    </row>
    <row r="410" spans="1:14" s="27" customFormat="1" ht="64.5" customHeight="1">
      <c r="A410" s="32">
        <v>12</v>
      </c>
      <c r="B410" s="49" t="s">
        <v>385</v>
      </c>
      <c r="C410" s="122">
        <v>2350</v>
      </c>
      <c r="D410" s="116">
        <v>256.07799999999997</v>
      </c>
      <c r="E410" s="116">
        <v>2350</v>
      </c>
      <c r="F410" s="116">
        <v>256.07799999999997</v>
      </c>
      <c r="G410" s="116">
        <v>2350</v>
      </c>
      <c r="H410" s="116">
        <v>256.07799999999997</v>
      </c>
      <c r="I410" s="116">
        <v>2350</v>
      </c>
      <c r="J410" s="116">
        <v>0</v>
      </c>
      <c r="K410" s="116">
        <v>2350</v>
      </c>
      <c r="L410" s="116">
        <v>0</v>
      </c>
      <c r="M410" s="116">
        <v>0</v>
      </c>
      <c r="N410" s="116">
        <v>0</v>
      </c>
    </row>
    <row r="411" spans="1:14" s="27" customFormat="1" ht="81" customHeight="1">
      <c r="A411" s="23">
        <v>12</v>
      </c>
      <c r="B411" s="121" t="s">
        <v>386</v>
      </c>
      <c r="C411" s="83">
        <v>2800</v>
      </c>
      <c r="D411" s="79">
        <v>2609</v>
      </c>
      <c r="E411" s="79">
        <v>2800</v>
      </c>
      <c r="F411" s="79">
        <v>2609</v>
      </c>
      <c r="G411" s="79">
        <v>2800</v>
      </c>
      <c r="H411" s="79">
        <v>2609</v>
      </c>
      <c r="I411" s="79">
        <v>2800</v>
      </c>
      <c r="J411" s="79">
        <v>0</v>
      </c>
      <c r="K411" s="79">
        <v>2800</v>
      </c>
      <c r="L411" s="79">
        <v>0</v>
      </c>
      <c r="M411" s="79">
        <v>0</v>
      </c>
      <c r="N411" s="79">
        <v>0</v>
      </c>
    </row>
    <row r="412" spans="1:14" s="27" customFormat="1" ht="32.25" customHeight="1">
      <c r="A412" s="34">
        <v>12</v>
      </c>
      <c r="B412" s="99" t="s">
        <v>387</v>
      </c>
      <c r="C412" s="120">
        <v>700</v>
      </c>
      <c r="D412" s="35">
        <v>663.22400000000005</v>
      </c>
      <c r="E412" s="100">
        <v>700</v>
      </c>
      <c r="F412" s="100">
        <v>663.22400000000005</v>
      </c>
      <c r="G412" s="100">
        <v>700</v>
      </c>
      <c r="H412" s="100">
        <v>663.22400000000005</v>
      </c>
      <c r="I412" s="100">
        <v>700</v>
      </c>
      <c r="J412" s="100">
        <v>0</v>
      </c>
      <c r="K412" s="100">
        <v>700</v>
      </c>
      <c r="L412" s="100">
        <v>0</v>
      </c>
      <c r="M412" s="100">
        <v>0</v>
      </c>
      <c r="N412" s="100">
        <v>0</v>
      </c>
    </row>
    <row r="413" spans="1:14" s="27" customFormat="1" ht="33" customHeight="1">
      <c r="A413" s="23">
        <v>12</v>
      </c>
      <c r="B413" s="80" t="s">
        <v>388</v>
      </c>
      <c r="C413" s="84">
        <v>700</v>
      </c>
      <c r="D413" s="25">
        <v>648.67200000000003</v>
      </c>
      <c r="E413" s="81">
        <v>700</v>
      </c>
      <c r="F413" s="81">
        <v>648.67200000000003</v>
      </c>
      <c r="G413" s="81">
        <v>7000</v>
      </c>
      <c r="H413" s="81">
        <v>648.67200000000003</v>
      </c>
      <c r="I413" s="81">
        <v>700</v>
      </c>
      <c r="J413" s="81">
        <v>0</v>
      </c>
      <c r="K413" s="81">
        <v>700</v>
      </c>
      <c r="L413" s="81">
        <v>0</v>
      </c>
      <c r="M413" s="81">
        <v>0</v>
      </c>
      <c r="N413" s="81">
        <v>0</v>
      </c>
    </row>
    <row r="414" spans="1:14" s="27" customFormat="1" ht="33" customHeight="1">
      <c r="A414" s="23">
        <v>12</v>
      </c>
      <c r="B414" s="80" t="s">
        <v>389</v>
      </c>
      <c r="C414" s="84">
        <v>700</v>
      </c>
      <c r="D414" s="25">
        <v>648.51300000000003</v>
      </c>
      <c r="E414" s="81">
        <v>700</v>
      </c>
      <c r="F414" s="81">
        <v>648.51300000000003</v>
      </c>
      <c r="G414" s="81">
        <v>700</v>
      </c>
      <c r="H414" s="81">
        <v>648.51300000000003</v>
      </c>
      <c r="I414" s="81">
        <v>700</v>
      </c>
      <c r="J414" s="81">
        <v>0</v>
      </c>
      <c r="K414" s="81">
        <v>700</v>
      </c>
      <c r="L414" s="81">
        <v>0</v>
      </c>
      <c r="M414" s="81">
        <v>0</v>
      </c>
      <c r="N414" s="81">
        <v>0</v>
      </c>
    </row>
    <row r="415" spans="1:14" s="27" customFormat="1" ht="30.75" customHeight="1">
      <c r="A415" s="32">
        <v>12</v>
      </c>
      <c r="B415" s="91" t="s">
        <v>390</v>
      </c>
      <c r="C415" s="122">
        <v>700</v>
      </c>
      <c r="D415" s="33">
        <v>648.59100000000001</v>
      </c>
      <c r="E415" s="116">
        <v>700</v>
      </c>
      <c r="F415" s="116">
        <v>648.59100000000001</v>
      </c>
      <c r="G415" s="116">
        <v>700</v>
      </c>
      <c r="H415" s="116">
        <v>648.59100000000001</v>
      </c>
      <c r="I415" s="116">
        <v>700</v>
      </c>
      <c r="J415" s="116">
        <v>0</v>
      </c>
      <c r="K415" s="116">
        <v>666.80799999999999</v>
      </c>
      <c r="L415" s="116">
        <v>0</v>
      </c>
      <c r="M415" s="116">
        <v>0</v>
      </c>
      <c r="N415" s="116">
        <v>0</v>
      </c>
    </row>
    <row r="416" spans="1:14" s="27" customFormat="1" ht="66" customHeight="1">
      <c r="A416" s="23">
        <v>12</v>
      </c>
      <c r="B416" s="50" t="s">
        <v>391</v>
      </c>
      <c r="C416" s="26">
        <v>1880</v>
      </c>
      <c r="D416" s="25">
        <v>571.41800000000001</v>
      </c>
      <c r="E416" s="25">
        <v>1880</v>
      </c>
      <c r="F416" s="25">
        <v>571.41800000000001</v>
      </c>
      <c r="G416" s="25">
        <v>1880</v>
      </c>
      <c r="H416" s="25">
        <v>571.41800000000001</v>
      </c>
      <c r="I416" s="25">
        <v>1880</v>
      </c>
      <c r="J416" s="25">
        <v>0</v>
      </c>
      <c r="K416" s="25">
        <v>1880</v>
      </c>
      <c r="L416" s="25">
        <v>0</v>
      </c>
      <c r="M416" s="25">
        <v>0</v>
      </c>
      <c r="N416" s="25">
        <v>0</v>
      </c>
    </row>
    <row r="417" spans="1:14" s="27" customFormat="1" ht="50.25" customHeight="1">
      <c r="A417" s="34">
        <v>12</v>
      </c>
      <c r="B417" s="51" t="s">
        <v>392</v>
      </c>
      <c r="C417" s="93">
        <v>1857.5070000000001</v>
      </c>
      <c r="D417" s="35">
        <v>4000</v>
      </c>
      <c r="E417" s="35">
        <v>1857.5070000000001</v>
      </c>
      <c r="F417" s="35">
        <v>4000</v>
      </c>
      <c r="G417" s="35">
        <v>1857.5070000000001</v>
      </c>
      <c r="H417" s="35">
        <v>4000</v>
      </c>
      <c r="I417" s="35">
        <v>1857.5070000000001</v>
      </c>
      <c r="J417" s="35">
        <v>0</v>
      </c>
      <c r="K417" s="35">
        <v>1803.5309999999999</v>
      </c>
      <c r="L417" s="35">
        <v>0</v>
      </c>
      <c r="M417" s="35">
        <v>0</v>
      </c>
      <c r="N417" s="35">
        <v>0</v>
      </c>
    </row>
    <row r="418" spans="1:14" s="27" customFormat="1" ht="129.75" customHeight="1">
      <c r="A418" s="23">
        <v>12</v>
      </c>
      <c r="B418" s="24" t="s">
        <v>393</v>
      </c>
      <c r="C418" s="26">
        <v>2640</v>
      </c>
      <c r="D418" s="25">
        <v>1177.932</v>
      </c>
      <c r="E418" s="25">
        <v>2640</v>
      </c>
      <c r="F418" s="25">
        <v>1177.932</v>
      </c>
      <c r="G418" s="25">
        <v>2640</v>
      </c>
      <c r="H418" s="25">
        <v>1177.932</v>
      </c>
      <c r="I418" s="25">
        <v>2640</v>
      </c>
      <c r="J418" s="25">
        <v>0</v>
      </c>
      <c r="K418" s="25">
        <v>2640</v>
      </c>
      <c r="L418" s="25">
        <v>0</v>
      </c>
      <c r="M418" s="25">
        <v>0</v>
      </c>
      <c r="N418" s="25">
        <v>0</v>
      </c>
    </row>
    <row r="419" spans="1:14" s="27" customFormat="1" ht="53.25" customHeight="1">
      <c r="A419" s="32">
        <v>12</v>
      </c>
      <c r="B419" s="49" t="s">
        <v>394</v>
      </c>
      <c r="C419" s="87">
        <v>2000</v>
      </c>
      <c r="D419" s="33">
        <v>1663.433</v>
      </c>
      <c r="E419" s="33">
        <v>2000</v>
      </c>
      <c r="F419" s="33">
        <v>1663.433</v>
      </c>
      <c r="G419" s="33">
        <v>2000</v>
      </c>
      <c r="H419" s="33">
        <v>1663.433</v>
      </c>
      <c r="I419" s="33">
        <v>2000</v>
      </c>
      <c r="J419" s="33">
        <v>0</v>
      </c>
      <c r="K419" s="33">
        <v>1996.6479999999999</v>
      </c>
      <c r="L419" s="33">
        <v>0</v>
      </c>
      <c r="M419" s="33">
        <v>0</v>
      </c>
      <c r="N419" s="33">
        <v>0</v>
      </c>
    </row>
    <row r="420" spans="1:14" s="27" customFormat="1" ht="52.5" customHeight="1">
      <c r="A420" s="23">
        <v>12</v>
      </c>
      <c r="B420" s="50" t="s">
        <v>395</v>
      </c>
      <c r="C420" s="26">
        <v>2500</v>
      </c>
      <c r="D420" s="25">
        <v>2491.634</v>
      </c>
      <c r="E420" s="25">
        <v>2500</v>
      </c>
      <c r="F420" s="25">
        <v>2491.634</v>
      </c>
      <c r="G420" s="25">
        <v>2500</v>
      </c>
      <c r="H420" s="25">
        <v>2491.634</v>
      </c>
      <c r="I420" s="25">
        <v>2500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</row>
    <row r="421" spans="1:14" s="27" customFormat="1" ht="47.25" customHeight="1">
      <c r="A421" s="34">
        <v>12</v>
      </c>
      <c r="B421" s="51" t="s">
        <v>396</v>
      </c>
      <c r="C421" s="93">
        <v>0</v>
      </c>
      <c r="D421" s="35">
        <v>3740.0369999999998</v>
      </c>
      <c r="E421" s="35">
        <v>0</v>
      </c>
      <c r="F421" s="35">
        <v>3740.0369999999998</v>
      </c>
      <c r="G421" s="35">
        <v>0</v>
      </c>
      <c r="H421" s="35">
        <v>3740.0369999999998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</row>
    <row r="422" spans="1:14" s="27" customFormat="1" ht="33" customHeight="1">
      <c r="A422" s="23">
        <v>12</v>
      </c>
      <c r="B422" s="24" t="s">
        <v>397</v>
      </c>
      <c r="C422" s="26">
        <v>7280</v>
      </c>
      <c r="D422" s="25">
        <v>1295.3620000000001</v>
      </c>
      <c r="E422" s="25">
        <v>7280</v>
      </c>
      <c r="F422" s="25">
        <v>1295.3620000000001</v>
      </c>
      <c r="G422" s="25">
        <v>7280</v>
      </c>
      <c r="H422" s="25">
        <v>1295.3620000000001</v>
      </c>
      <c r="I422" s="25">
        <v>7280</v>
      </c>
      <c r="J422" s="25">
        <v>0</v>
      </c>
      <c r="K422" s="25">
        <v>6552.3140000000003</v>
      </c>
      <c r="L422" s="25">
        <v>0</v>
      </c>
      <c r="M422" s="25">
        <v>0</v>
      </c>
      <c r="N422" s="25">
        <v>0</v>
      </c>
    </row>
    <row r="423" spans="1:14" s="27" customFormat="1" ht="51.75" customHeight="1">
      <c r="A423" s="23">
        <v>12</v>
      </c>
      <c r="B423" s="24" t="s">
        <v>398</v>
      </c>
      <c r="C423" s="26">
        <v>1220</v>
      </c>
      <c r="D423" s="25">
        <v>126.27</v>
      </c>
      <c r="E423" s="25">
        <v>1220</v>
      </c>
      <c r="F423" s="25">
        <v>126.27</v>
      </c>
      <c r="G423" s="25">
        <v>1220</v>
      </c>
      <c r="H423" s="25">
        <v>126.27</v>
      </c>
      <c r="I423" s="25">
        <v>1220</v>
      </c>
      <c r="J423" s="25">
        <v>0</v>
      </c>
      <c r="K423" s="25">
        <v>1220</v>
      </c>
      <c r="L423" s="25">
        <v>0</v>
      </c>
      <c r="M423" s="25">
        <v>0</v>
      </c>
      <c r="N423" s="25">
        <v>0</v>
      </c>
    </row>
    <row r="424" spans="1:14" s="27" customFormat="1" ht="47.25" customHeight="1">
      <c r="A424" s="23">
        <v>12</v>
      </c>
      <c r="B424" s="24" t="s">
        <v>399</v>
      </c>
      <c r="C424" s="26">
        <v>1160</v>
      </c>
      <c r="D424" s="25">
        <v>187.661</v>
      </c>
      <c r="E424" s="25">
        <v>1160</v>
      </c>
      <c r="F424" s="25">
        <v>187.661</v>
      </c>
      <c r="G424" s="25">
        <v>1160</v>
      </c>
      <c r="H424" s="25">
        <v>187.661</v>
      </c>
      <c r="I424" s="25">
        <v>1160</v>
      </c>
      <c r="J424" s="25">
        <v>0</v>
      </c>
      <c r="K424" s="25">
        <v>1160</v>
      </c>
      <c r="L424" s="25">
        <v>0</v>
      </c>
      <c r="M424" s="25">
        <v>0</v>
      </c>
      <c r="N424" s="25">
        <v>0</v>
      </c>
    </row>
    <row r="425" spans="1:14" s="27" customFormat="1" ht="45.75" customHeight="1">
      <c r="A425" s="32">
        <v>12</v>
      </c>
      <c r="B425" s="49" t="s">
        <v>400</v>
      </c>
      <c r="C425" s="33">
        <v>6070</v>
      </c>
      <c r="D425" s="87">
        <v>730</v>
      </c>
      <c r="E425" s="33">
        <v>6070</v>
      </c>
      <c r="F425" s="33">
        <v>730</v>
      </c>
      <c r="G425" s="33">
        <v>6070</v>
      </c>
      <c r="H425" s="33">
        <v>730</v>
      </c>
      <c r="I425" s="33">
        <v>6070</v>
      </c>
      <c r="J425" s="33">
        <v>0</v>
      </c>
      <c r="K425" s="33">
        <v>6069.6409999999996</v>
      </c>
      <c r="L425" s="33">
        <v>0</v>
      </c>
      <c r="M425" s="33">
        <v>0</v>
      </c>
      <c r="N425" s="33">
        <v>0</v>
      </c>
    </row>
    <row r="426" spans="1:14" s="27" customFormat="1" ht="31.5" customHeight="1">
      <c r="A426" s="23">
        <v>12</v>
      </c>
      <c r="B426" s="50" t="s">
        <v>401</v>
      </c>
      <c r="C426" s="25">
        <v>3930</v>
      </c>
      <c r="D426" s="26">
        <v>470</v>
      </c>
      <c r="E426" s="25">
        <v>3930</v>
      </c>
      <c r="F426" s="25">
        <v>470</v>
      </c>
      <c r="G426" s="25">
        <v>3930</v>
      </c>
      <c r="H426" s="25">
        <v>470</v>
      </c>
      <c r="I426" s="25">
        <v>3930</v>
      </c>
      <c r="J426" s="25">
        <v>0</v>
      </c>
      <c r="K426" s="25">
        <v>3869.0360000000001</v>
      </c>
      <c r="L426" s="25">
        <v>0</v>
      </c>
      <c r="M426" s="25">
        <v>0</v>
      </c>
      <c r="N426" s="25">
        <v>0</v>
      </c>
    </row>
    <row r="427" spans="1:14" s="27" customFormat="1" ht="84" customHeight="1">
      <c r="A427" s="71">
        <v>12</v>
      </c>
      <c r="B427" s="86" t="s">
        <v>402</v>
      </c>
      <c r="C427" s="40">
        <v>4500</v>
      </c>
      <c r="D427" s="92">
        <v>500</v>
      </c>
      <c r="E427" s="40">
        <v>4500</v>
      </c>
      <c r="F427" s="40">
        <v>500</v>
      </c>
      <c r="G427" s="40">
        <v>4500</v>
      </c>
      <c r="H427" s="40">
        <v>500</v>
      </c>
      <c r="I427" s="40">
        <v>4500</v>
      </c>
      <c r="J427" s="40">
        <v>0</v>
      </c>
      <c r="K427" s="40">
        <v>4459.88</v>
      </c>
      <c r="L427" s="40">
        <v>0</v>
      </c>
      <c r="M427" s="40">
        <v>0</v>
      </c>
      <c r="N427" s="40">
        <v>0</v>
      </c>
    </row>
    <row r="428" spans="1:14" s="27" customFormat="1" ht="64.5" customHeight="1">
      <c r="A428" s="23">
        <v>12</v>
      </c>
      <c r="B428" s="50" t="s">
        <v>403</v>
      </c>
      <c r="C428" s="26">
        <v>5216.2520000000004</v>
      </c>
      <c r="D428" s="26">
        <v>579.58399999999995</v>
      </c>
      <c r="E428" s="25">
        <v>5216.2520000000004</v>
      </c>
      <c r="F428" s="25">
        <v>579.58399999999995</v>
      </c>
      <c r="G428" s="25">
        <v>5216.2520000000004</v>
      </c>
      <c r="H428" s="25">
        <v>579.58399999999995</v>
      </c>
      <c r="I428" s="25">
        <v>5216.2520000000004</v>
      </c>
      <c r="J428" s="25">
        <v>0</v>
      </c>
      <c r="K428" s="25">
        <v>3115.0859999999998</v>
      </c>
      <c r="L428" s="25">
        <v>0</v>
      </c>
      <c r="M428" s="25">
        <v>0</v>
      </c>
      <c r="N428" s="25">
        <v>0</v>
      </c>
    </row>
    <row r="429" spans="1:14" s="27" customFormat="1" ht="64.5" customHeight="1">
      <c r="A429" s="23">
        <v>12</v>
      </c>
      <c r="B429" s="50" t="s">
        <v>404</v>
      </c>
      <c r="C429" s="26">
        <v>6300</v>
      </c>
      <c r="D429" s="25">
        <v>700</v>
      </c>
      <c r="E429" s="25">
        <v>6300</v>
      </c>
      <c r="F429" s="25">
        <v>700</v>
      </c>
      <c r="G429" s="25">
        <v>6300</v>
      </c>
      <c r="H429" s="25">
        <v>700</v>
      </c>
      <c r="I429" s="25">
        <v>6300</v>
      </c>
      <c r="J429" s="25">
        <v>0</v>
      </c>
      <c r="K429" s="25">
        <v>6281.85</v>
      </c>
      <c r="L429" s="25">
        <v>0</v>
      </c>
      <c r="M429" s="25">
        <v>0</v>
      </c>
      <c r="N429" s="25">
        <v>0</v>
      </c>
    </row>
    <row r="430" spans="1:14" s="27" customFormat="1" ht="49.5" customHeight="1">
      <c r="A430" s="34">
        <v>12</v>
      </c>
      <c r="B430" s="51" t="s">
        <v>405</v>
      </c>
      <c r="C430" s="93">
        <v>3645</v>
      </c>
      <c r="D430" s="35">
        <v>405</v>
      </c>
      <c r="E430" s="35">
        <v>3645</v>
      </c>
      <c r="F430" s="35">
        <v>405</v>
      </c>
      <c r="G430" s="35">
        <v>3645</v>
      </c>
      <c r="H430" s="35">
        <v>405</v>
      </c>
      <c r="I430" s="35">
        <v>3645</v>
      </c>
      <c r="J430" s="35">
        <v>0</v>
      </c>
      <c r="K430" s="35">
        <v>3645</v>
      </c>
      <c r="L430" s="35">
        <v>0</v>
      </c>
      <c r="M430" s="35">
        <v>0</v>
      </c>
      <c r="N430" s="35">
        <v>0</v>
      </c>
    </row>
    <row r="431" spans="1:14" s="27" customFormat="1" ht="49.5" customHeight="1">
      <c r="A431" s="23">
        <v>12</v>
      </c>
      <c r="B431" s="24" t="s">
        <v>406</v>
      </c>
      <c r="C431" s="26">
        <v>3120</v>
      </c>
      <c r="D431" s="25">
        <v>347.21100000000001</v>
      </c>
      <c r="E431" s="25">
        <v>3120</v>
      </c>
      <c r="F431" s="25">
        <v>347.21100000000001</v>
      </c>
      <c r="G431" s="25">
        <v>3120</v>
      </c>
      <c r="H431" s="25">
        <v>347.21100000000001</v>
      </c>
      <c r="I431" s="25">
        <v>3120</v>
      </c>
      <c r="J431" s="25">
        <v>0</v>
      </c>
      <c r="K431" s="25">
        <v>3022.9490000000001</v>
      </c>
      <c r="L431" s="25">
        <v>0</v>
      </c>
      <c r="M431" s="25">
        <v>0</v>
      </c>
      <c r="N431" s="25">
        <v>0</v>
      </c>
    </row>
    <row r="432" spans="1:14" s="27" customFormat="1" ht="34.5" customHeight="1">
      <c r="A432" s="23">
        <v>12</v>
      </c>
      <c r="B432" s="24" t="s">
        <v>407</v>
      </c>
      <c r="C432" s="26">
        <v>18500</v>
      </c>
      <c r="D432" s="25">
        <v>2091.6289999999999</v>
      </c>
      <c r="E432" s="25">
        <v>18500</v>
      </c>
      <c r="F432" s="25">
        <v>2091.6289999999999</v>
      </c>
      <c r="G432" s="25">
        <v>18500</v>
      </c>
      <c r="H432" s="25">
        <v>2091.6289999999999</v>
      </c>
      <c r="I432" s="25">
        <v>18500</v>
      </c>
      <c r="J432" s="25">
        <v>0</v>
      </c>
      <c r="K432" s="25">
        <v>18232.514999999999</v>
      </c>
      <c r="L432" s="25">
        <v>0</v>
      </c>
      <c r="M432" s="25">
        <v>0</v>
      </c>
      <c r="N432" s="25">
        <v>0</v>
      </c>
    </row>
    <row r="433" spans="1:14" s="27" customFormat="1" ht="30.75" customHeight="1">
      <c r="A433" s="23">
        <v>12</v>
      </c>
      <c r="B433" s="82" t="s">
        <v>408</v>
      </c>
      <c r="C433" s="83">
        <v>4590</v>
      </c>
      <c r="D433" s="79">
        <v>0</v>
      </c>
      <c r="E433" s="79">
        <v>4590</v>
      </c>
      <c r="F433" s="79">
        <v>0</v>
      </c>
      <c r="G433" s="79">
        <v>4590</v>
      </c>
      <c r="H433" s="79">
        <v>0</v>
      </c>
      <c r="I433" s="79">
        <v>4590</v>
      </c>
      <c r="J433" s="79">
        <v>0</v>
      </c>
      <c r="K433" s="79">
        <v>3343.4929999999999</v>
      </c>
      <c r="L433" s="79">
        <v>0</v>
      </c>
      <c r="M433" s="79">
        <v>0</v>
      </c>
      <c r="N433" s="79">
        <v>0</v>
      </c>
    </row>
    <row r="434" spans="1:14" s="27" customFormat="1" ht="64.5" customHeight="1">
      <c r="A434" s="32">
        <v>12</v>
      </c>
      <c r="B434" s="91" t="s">
        <v>409</v>
      </c>
      <c r="C434" s="122">
        <v>1350</v>
      </c>
      <c r="D434" s="116">
        <v>0</v>
      </c>
      <c r="E434" s="116">
        <v>1350</v>
      </c>
      <c r="F434" s="116">
        <v>0</v>
      </c>
      <c r="G434" s="116">
        <v>1350</v>
      </c>
      <c r="H434" s="116">
        <v>0</v>
      </c>
      <c r="I434" s="116">
        <v>1350</v>
      </c>
      <c r="J434" s="116">
        <v>0</v>
      </c>
      <c r="K434" s="116">
        <v>1209.55</v>
      </c>
      <c r="L434" s="116">
        <v>0</v>
      </c>
      <c r="M434" s="116">
        <v>0</v>
      </c>
      <c r="N434" s="116">
        <v>0</v>
      </c>
    </row>
    <row r="435" spans="1:14" s="27" customFormat="1" ht="51.75" customHeight="1">
      <c r="A435" s="23">
        <v>12</v>
      </c>
      <c r="B435" s="101" t="s">
        <v>410</v>
      </c>
      <c r="C435" s="84">
        <v>3240</v>
      </c>
      <c r="D435" s="81">
        <v>0</v>
      </c>
      <c r="E435" s="81">
        <v>3240</v>
      </c>
      <c r="F435" s="81">
        <v>0</v>
      </c>
      <c r="G435" s="81">
        <v>3240</v>
      </c>
      <c r="H435" s="81">
        <v>0</v>
      </c>
      <c r="I435" s="81">
        <v>3240</v>
      </c>
      <c r="J435" s="81">
        <v>0</v>
      </c>
      <c r="K435" s="81">
        <v>2133.9430000000002</v>
      </c>
      <c r="L435" s="81">
        <v>0</v>
      </c>
      <c r="M435" s="81">
        <v>0</v>
      </c>
      <c r="N435" s="81">
        <v>0</v>
      </c>
    </row>
    <row r="436" spans="1:14" s="27" customFormat="1" ht="64.5" customHeight="1">
      <c r="A436" s="34">
        <v>12</v>
      </c>
      <c r="B436" s="123" t="s">
        <v>411</v>
      </c>
      <c r="C436" s="141">
        <v>9514.9760000000006</v>
      </c>
      <c r="D436" s="124">
        <v>3104.7240000000002</v>
      </c>
      <c r="E436" s="141">
        <v>9514.9760000000006</v>
      </c>
      <c r="F436" s="141">
        <v>3104.7240000000002</v>
      </c>
      <c r="G436" s="141">
        <v>9514.9760000000006</v>
      </c>
      <c r="H436" s="141">
        <v>3104.7240000000002</v>
      </c>
      <c r="I436" s="141">
        <v>9514.9760000000006</v>
      </c>
      <c r="J436" s="141">
        <v>0</v>
      </c>
      <c r="K436" s="141">
        <v>9301.6530000000002</v>
      </c>
      <c r="L436" s="141">
        <v>0</v>
      </c>
      <c r="M436" s="141">
        <v>0</v>
      </c>
      <c r="N436" s="141">
        <v>0</v>
      </c>
    </row>
    <row r="437" spans="1:14" s="27" customFormat="1" ht="99" customHeight="1">
      <c r="A437" s="23">
        <v>12</v>
      </c>
      <c r="B437" s="80" t="s">
        <v>412</v>
      </c>
      <c r="C437" s="81">
        <v>7000</v>
      </c>
      <c r="D437" s="84">
        <v>3104.7240000000002</v>
      </c>
      <c r="E437" s="81">
        <v>7000</v>
      </c>
      <c r="F437" s="81">
        <v>3104.7240000000002</v>
      </c>
      <c r="G437" s="81">
        <v>7000</v>
      </c>
      <c r="H437" s="81">
        <v>3104.7240000000002</v>
      </c>
      <c r="I437" s="81">
        <v>7000</v>
      </c>
      <c r="J437" s="81">
        <v>0</v>
      </c>
      <c r="K437" s="81">
        <v>6959.6850000000004</v>
      </c>
      <c r="L437" s="81">
        <v>0</v>
      </c>
      <c r="M437" s="81">
        <v>0</v>
      </c>
      <c r="N437" s="81">
        <v>0</v>
      </c>
    </row>
    <row r="438" spans="1:14" s="27" customFormat="1" ht="30.75" customHeight="1">
      <c r="A438" s="32">
        <v>12</v>
      </c>
      <c r="B438" s="91" t="s">
        <v>413</v>
      </c>
      <c r="C438" s="116">
        <v>2514.9760000000001</v>
      </c>
      <c r="D438" s="122">
        <v>0</v>
      </c>
      <c r="E438" s="116">
        <v>2514.9760000000001</v>
      </c>
      <c r="F438" s="116">
        <v>0</v>
      </c>
      <c r="G438" s="116">
        <v>2514.9760000000001</v>
      </c>
      <c r="H438" s="116">
        <v>0</v>
      </c>
      <c r="I438" s="116">
        <v>2514.9760000000001</v>
      </c>
      <c r="J438" s="116">
        <v>0</v>
      </c>
      <c r="K438" s="116">
        <v>2341.9679999999998</v>
      </c>
      <c r="L438" s="116">
        <v>0</v>
      </c>
      <c r="M438" s="116">
        <v>0</v>
      </c>
      <c r="N438" s="116">
        <v>0</v>
      </c>
    </row>
    <row r="439" spans="1:14" s="27" customFormat="1" ht="49.5" customHeight="1">
      <c r="A439" s="23">
        <v>12</v>
      </c>
      <c r="B439" s="50" t="s">
        <v>414</v>
      </c>
      <c r="C439" s="26">
        <v>14662.432000000001</v>
      </c>
      <c r="D439" s="26">
        <v>20736.349999999999</v>
      </c>
      <c r="E439" s="25">
        <v>14662.432000000001</v>
      </c>
      <c r="F439" s="25">
        <v>20736.349999999999</v>
      </c>
      <c r="G439" s="25">
        <v>14662.432000000001</v>
      </c>
      <c r="H439" s="25">
        <v>20736.349999999999</v>
      </c>
      <c r="I439" s="25">
        <v>14662.432000000001</v>
      </c>
      <c r="J439" s="25">
        <v>0</v>
      </c>
      <c r="K439" s="25">
        <v>14662.432000000001</v>
      </c>
      <c r="L439" s="25">
        <v>0</v>
      </c>
      <c r="M439" s="25">
        <v>0</v>
      </c>
      <c r="N439" s="25">
        <v>0</v>
      </c>
    </row>
    <row r="440" spans="1:14" s="27" customFormat="1" ht="81.75" customHeight="1">
      <c r="A440" s="34">
        <v>12</v>
      </c>
      <c r="B440" s="165" t="s">
        <v>415</v>
      </c>
      <c r="C440" s="141">
        <v>4725.0529999999999</v>
      </c>
      <c r="D440" s="124">
        <v>4699.0749999999998</v>
      </c>
      <c r="E440" s="141">
        <v>4725.0529999999999</v>
      </c>
      <c r="F440" s="141">
        <v>4699.0749999999998</v>
      </c>
      <c r="G440" s="141">
        <v>4725.0529999999999</v>
      </c>
      <c r="H440" s="141">
        <v>4699.0749999999998</v>
      </c>
      <c r="I440" s="141">
        <v>4725.0529999999999</v>
      </c>
      <c r="J440" s="141">
        <v>0</v>
      </c>
      <c r="K440" s="141">
        <v>4678.2380000000003</v>
      </c>
      <c r="L440" s="141">
        <v>0</v>
      </c>
      <c r="M440" s="141">
        <v>0</v>
      </c>
      <c r="N440" s="141">
        <v>0</v>
      </c>
    </row>
    <row r="441" spans="1:14" s="27" customFormat="1" ht="64.5" customHeight="1">
      <c r="A441" s="32">
        <v>12</v>
      </c>
      <c r="B441" s="91" t="s">
        <v>416</v>
      </c>
      <c r="C441" s="116">
        <v>3124.0749999999998</v>
      </c>
      <c r="D441" s="122">
        <v>3124.0749999999998</v>
      </c>
      <c r="E441" s="116">
        <v>3124.0749999999998</v>
      </c>
      <c r="F441" s="116">
        <v>3124.0749999999998</v>
      </c>
      <c r="G441" s="116">
        <v>3124.0749999999998</v>
      </c>
      <c r="H441" s="116">
        <v>3124.0749999999998</v>
      </c>
      <c r="I441" s="116">
        <v>3124.0749999999998</v>
      </c>
      <c r="J441" s="116">
        <v>0</v>
      </c>
      <c r="K441" s="116">
        <v>3124.0749999999998</v>
      </c>
      <c r="L441" s="116">
        <v>0</v>
      </c>
      <c r="M441" s="116">
        <v>0</v>
      </c>
      <c r="N441" s="116">
        <v>0</v>
      </c>
    </row>
    <row r="442" spans="1:14" s="27" customFormat="1" ht="47.25" customHeight="1">
      <c r="A442" s="23">
        <v>12</v>
      </c>
      <c r="B442" s="101" t="s">
        <v>417</v>
      </c>
      <c r="C442" s="81">
        <v>1359.41</v>
      </c>
      <c r="D442" s="84">
        <v>1330</v>
      </c>
      <c r="E442" s="81">
        <v>1359.41</v>
      </c>
      <c r="F442" s="81">
        <v>1330</v>
      </c>
      <c r="G442" s="81">
        <v>1359.41</v>
      </c>
      <c r="H442" s="81">
        <v>1330</v>
      </c>
      <c r="I442" s="81">
        <v>1359.41</v>
      </c>
      <c r="J442" s="81">
        <v>0</v>
      </c>
      <c r="K442" s="81">
        <v>1312.595</v>
      </c>
      <c r="L442" s="81">
        <v>0</v>
      </c>
      <c r="M442" s="81">
        <v>0</v>
      </c>
      <c r="N442" s="81">
        <v>0</v>
      </c>
    </row>
    <row r="443" spans="1:14" s="27" customFormat="1" ht="48" customHeight="1">
      <c r="A443" s="23">
        <v>12</v>
      </c>
      <c r="B443" s="101" t="s">
        <v>418</v>
      </c>
      <c r="C443" s="81">
        <v>241.56800000000001</v>
      </c>
      <c r="D443" s="84">
        <v>245</v>
      </c>
      <c r="E443" s="81">
        <v>241.56800000000001</v>
      </c>
      <c r="F443" s="81">
        <v>245</v>
      </c>
      <c r="G443" s="81">
        <v>241.56800000000001</v>
      </c>
      <c r="H443" s="81">
        <v>245</v>
      </c>
      <c r="I443" s="81">
        <v>241.56800000000001</v>
      </c>
      <c r="J443" s="81">
        <v>0</v>
      </c>
      <c r="K443" s="81">
        <v>241.56800000000001</v>
      </c>
      <c r="L443" s="81">
        <v>0</v>
      </c>
      <c r="M443" s="81">
        <v>0</v>
      </c>
      <c r="N443" s="81">
        <v>0</v>
      </c>
    </row>
    <row r="444" spans="1:14" s="27" customFormat="1" ht="45.75" customHeight="1">
      <c r="A444" s="34">
        <v>12</v>
      </c>
      <c r="B444" s="123" t="s">
        <v>419</v>
      </c>
      <c r="C444" s="141">
        <v>2646.5</v>
      </c>
      <c r="D444" s="124">
        <v>2853.5</v>
      </c>
      <c r="E444" s="141">
        <v>2646.5</v>
      </c>
      <c r="F444" s="141">
        <v>2853.5</v>
      </c>
      <c r="G444" s="141">
        <v>2646.5</v>
      </c>
      <c r="H444" s="141">
        <v>2853.5</v>
      </c>
      <c r="I444" s="141">
        <v>2646.5</v>
      </c>
      <c r="J444" s="141">
        <v>0</v>
      </c>
      <c r="K444" s="141">
        <v>1505.02</v>
      </c>
      <c r="L444" s="141">
        <v>0</v>
      </c>
      <c r="M444" s="141">
        <v>0</v>
      </c>
      <c r="N444" s="141">
        <v>0</v>
      </c>
    </row>
    <row r="445" spans="1:14" s="27" customFormat="1" ht="31.5" customHeight="1">
      <c r="A445" s="23">
        <v>12</v>
      </c>
      <c r="B445" s="80" t="s">
        <v>420</v>
      </c>
      <c r="C445" s="25">
        <v>770.83399999999995</v>
      </c>
      <c r="D445" s="81">
        <v>875</v>
      </c>
      <c r="E445" s="81">
        <v>770.83399999999995</v>
      </c>
      <c r="F445" s="81">
        <v>875</v>
      </c>
      <c r="G445" s="81">
        <v>770.83399999999995</v>
      </c>
      <c r="H445" s="81">
        <v>875</v>
      </c>
      <c r="I445" s="81">
        <v>770.83399999999995</v>
      </c>
      <c r="J445" s="81">
        <v>0</v>
      </c>
      <c r="K445" s="81">
        <v>552.95100000000002</v>
      </c>
      <c r="L445" s="81">
        <v>0</v>
      </c>
      <c r="M445" s="81">
        <v>0</v>
      </c>
      <c r="N445" s="81">
        <v>0</v>
      </c>
    </row>
    <row r="446" spans="1:14" s="27" customFormat="1" ht="47.25" customHeight="1">
      <c r="A446" s="23">
        <v>12</v>
      </c>
      <c r="B446" s="80" t="s">
        <v>421</v>
      </c>
      <c r="C446" s="25">
        <v>783.5</v>
      </c>
      <c r="D446" s="81">
        <v>783.5</v>
      </c>
      <c r="E446" s="81">
        <v>783.5</v>
      </c>
      <c r="F446" s="81">
        <v>783.5</v>
      </c>
      <c r="G446" s="81">
        <v>783.5</v>
      </c>
      <c r="H446" s="81">
        <v>783.5</v>
      </c>
      <c r="I446" s="81">
        <v>783.5</v>
      </c>
      <c r="J446" s="81">
        <v>0</v>
      </c>
      <c r="K446" s="81">
        <v>483.00599999999997</v>
      </c>
      <c r="L446" s="81">
        <v>0</v>
      </c>
      <c r="M446" s="81">
        <v>0</v>
      </c>
      <c r="N446" s="81">
        <v>0</v>
      </c>
    </row>
    <row r="447" spans="1:14" s="27" customFormat="1" ht="30" customHeight="1">
      <c r="A447" s="23">
        <v>12</v>
      </c>
      <c r="B447" s="85" t="s">
        <v>422</v>
      </c>
      <c r="C447" s="25">
        <v>1092.1659999999999</v>
      </c>
      <c r="D447" s="81">
        <v>1195</v>
      </c>
      <c r="E447" s="81">
        <v>1092.1659999999999</v>
      </c>
      <c r="F447" s="81">
        <v>1195</v>
      </c>
      <c r="G447" s="81">
        <v>1092.1659999999999</v>
      </c>
      <c r="H447" s="81">
        <v>1195</v>
      </c>
      <c r="I447" s="81">
        <v>1092.1659999999999</v>
      </c>
      <c r="J447" s="81">
        <v>0</v>
      </c>
      <c r="K447" s="81">
        <v>469.06299999999999</v>
      </c>
      <c r="L447" s="81">
        <v>0</v>
      </c>
      <c r="M447" s="81">
        <v>0</v>
      </c>
      <c r="N447" s="81">
        <v>0</v>
      </c>
    </row>
    <row r="448" spans="1:14" s="27" customFormat="1" ht="30.75" customHeight="1">
      <c r="A448" s="23">
        <v>12</v>
      </c>
      <c r="B448" s="78" t="s">
        <v>423</v>
      </c>
      <c r="C448" s="25">
        <v>25539.684000000001</v>
      </c>
      <c r="D448" s="25">
        <v>651.04200000000003</v>
      </c>
      <c r="E448" s="25">
        <v>25539.684000000001</v>
      </c>
      <c r="F448" s="25">
        <v>651.04200000000003</v>
      </c>
      <c r="G448" s="25">
        <v>25539.684000000001</v>
      </c>
      <c r="H448" s="25">
        <v>651.04200000000003</v>
      </c>
      <c r="I448" s="25">
        <v>25539.684000000001</v>
      </c>
      <c r="J448" s="25">
        <v>0</v>
      </c>
      <c r="K448" s="25">
        <v>25433.985000000001</v>
      </c>
      <c r="L448" s="25">
        <v>0</v>
      </c>
      <c r="M448" s="25">
        <v>0</v>
      </c>
      <c r="N448" s="25">
        <v>0</v>
      </c>
    </row>
    <row r="449" spans="1:14" s="27" customFormat="1" ht="60.75" customHeight="1">
      <c r="A449" s="32">
        <v>12</v>
      </c>
      <c r="B449" s="96" t="s">
        <v>424</v>
      </c>
      <c r="C449" s="87">
        <v>9002.0660000000007</v>
      </c>
      <c r="D449" s="33">
        <v>0</v>
      </c>
      <c r="E449" s="33">
        <v>9002.0660000000007</v>
      </c>
      <c r="F449" s="33">
        <v>0</v>
      </c>
      <c r="G449" s="33">
        <v>9002.0660000000007</v>
      </c>
      <c r="H449" s="33">
        <v>0</v>
      </c>
      <c r="I449" s="33">
        <v>9002.0660000000007</v>
      </c>
      <c r="J449" s="33">
        <v>0</v>
      </c>
      <c r="K449" s="33">
        <v>8978.0210000000006</v>
      </c>
      <c r="L449" s="33">
        <v>0</v>
      </c>
      <c r="M449" s="33">
        <v>0</v>
      </c>
      <c r="N449" s="33">
        <v>0</v>
      </c>
    </row>
    <row r="450" spans="1:14" s="27" customFormat="1" ht="30" customHeight="1">
      <c r="A450" s="23">
        <v>12</v>
      </c>
      <c r="B450" s="98" t="s">
        <v>425</v>
      </c>
      <c r="C450" s="26">
        <v>994.23400000000004</v>
      </c>
      <c r="D450" s="25">
        <v>0</v>
      </c>
      <c r="E450" s="25">
        <v>994.23400000000004</v>
      </c>
      <c r="F450" s="25">
        <v>0</v>
      </c>
      <c r="G450" s="25">
        <v>994.23400000000004</v>
      </c>
      <c r="H450" s="25">
        <v>0</v>
      </c>
      <c r="I450" s="25">
        <v>994.23400000000004</v>
      </c>
      <c r="J450" s="25">
        <v>0</v>
      </c>
      <c r="K450" s="25">
        <v>855</v>
      </c>
      <c r="L450" s="25">
        <v>0</v>
      </c>
      <c r="M450" s="25">
        <v>0</v>
      </c>
      <c r="N450" s="25">
        <v>0</v>
      </c>
    </row>
    <row r="451" spans="1:14" s="27" customFormat="1" ht="60.75" customHeight="1">
      <c r="A451" s="34">
        <v>12</v>
      </c>
      <c r="B451" s="97" t="s">
        <v>426</v>
      </c>
      <c r="C451" s="93">
        <v>4502.3620000000001</v>
      </c>
      <c r="D451" s="35">
        <v>0</v>
      </c>
      <c r="E451" s="35">
        <v>4502.3620000000001</v>
      </c>
      <c r="F451" s="35">
        <v>0</v>
      </c>
      <c r="G451" s="35">
        <v>4502.3620000000001</v>
      </c>
      <c r="H451" s="35">
        <v>0</v>
      </c>
      <c r="I451" s="35">
        <v>4502.3620000000001</v>
      </c>
      <c r="J451" s="35">
        <v>0</v>
      </c>
      <c r="K451" s="35">
        <v>4488.2560000000003</v>
      </c>
      <c r="L451" s="35">
        <v>0</v>
      </c>
      <c r="M451" s="35">
        <v>0</v>
      </c>
      <c r="N451" s="35">
        <v>0</v>
      </c>
    </row>
    <row r="452" spans="1:14" s="27" customFormat="1" ht="33" customHeight="1">
      <c r="A452" s="23">
        <v>12</v>
      </c>
      <c r="B452" s="78" t="s">
        <v>427</v>
      </c>
      <c r="C452" s="26">
        <v>7030.8710000000001</v>
      </c>
      <c r="D452" s="25">
        <v>0</v>
      </c>
      <c r="E452" s="25">
        <v>7030.8710000000001</v>
      </c>
      <c r="F452" s="25">
        <v>0</v>
      </c>
      <c r="G452" s="25">
        <v>7030.8710000000001</v>
      </c>
      <c r="H452" s="25">
        <v>0</v>
      </c>
      <c r="I452" s="25">
        <v>7030.8710000000001</v>
      </c>
      <c r="J452" s="25">
        <v>0</v>
      </c>
      <c r="K452" s="25">
        <v>7030.8710000000001</v>
      </c>
      <c r="L452" s="25">
        <v>0</v>
      </c>
      <c r="M452" s="25">
        <v>0</v>
      </c>
      <c r="N452" s="25">
        <v>0</v>
      </c>
    </row>
    <row r="453" spans="1:14" s="27" customFormat="1" ht="29.25" customHeight="1">
      <c r="A453" s="23">
        <v>12</v>
      </c>
      <c r="B453" s="78" t="s">
        <v>428</v>
      </c>
      <c r="C453" s="26">
        <v>3107.6889999999999</v>
      </c>
      <c r="D453" s="25">
        <v>0</v>
      </c>
      <c r="E453" s="25">
        <v>3107.6889999999999</v>
      </c>
      <c r="F453" s="25">
        <v>0</v>
      </c>
      <c r="G453" s="25">
        <v>3107.6889999999999</v>
      </c>
      <c r="H453" s="25">
        <v>0</v>
      </c>
      <c r="I453" s="25">
        <v>3107.6889999999999</v>
      </c>
      <c r="J453" s="25">
        <v>0</v>
      </c>
      <c r="K453" s="25">
        <v>3107.6889999999999</v>
      </c>
      <c r="L453" s="25">
        <v>0</v>
      </c>
      <c r="M453" s="25">
        <v>0</v>
      </c>
      <c r="N453" s="25">
        <v>0</v>
      </c>
    </row>
    <row r="454" spans="1:14" s="27" customFormat="1" ht="28.5" customHeight="1">
      <c r="A454" s="23">
        <v>12</v>
      </c>
      <c r="B454" s="78" t="s">
        <v>429</v>
      </c>
      <c r="C454" s="26">
        <v>9243.7710000000006</v>
      </c>
      <c r="D454" s="25">
        <v>0</v>
      </c>
      <c r="E454" s="25">
        <v>9243.7710000000006</v>
      </c>
      <c r="F454" s="25">
        <v>0</v>
      </c>
      <c r="G454" s="25">
        <v>9243.7710000000006</v>
      </c>
      <c r="H454" s="25">
        <v>0</v>
      </c>
      <c r="I454" s="25">
        <v>9243.7710000000006</v>
      </c>
      <c r="J454" s="25">
        <v>0</v>
      </c>
      <c r="K454" s="25">
        <v>9243.7710000000006</v>
      </c>
      <c r="L454" s="25">
        <v>0</v>
      </c>
      <c r="M454" s="25">
        <v>0</v>
      </c>
      <c r="N454" s="25">
        <v>0</v>
      </c>
    </row>
    <row r="455" spans="1:14" s="27" customFormat="1" ht="31.5" customHeight="1">
      <c r="A455" s="32">
        <v>12</v>
      </c>
      <c r="B455" s="96" t="s">
        <v>430</v>
      </c>
      <c r="C455" s="87">
        <v>3137.6080000000002</v>
      </c>
      <c r="D455" s="33">
        <v>0</v>
      </c>
      <c r="E455" s="33">
        <v>3137.6080000000002</v>
      </c>
      <c r="F455" s="33">
        <v>0</v>
      </c>
      <c r="G455" s="33">
        <v>3137.6080000000002</v>
      </c>
      <c r="H455" s="33">
        <v>0</v>
      </c>
      <c r="I455" s="33">
        <v>3137.6080000000002</v>
      </c>
      <c r="J455" s="33">
        <v>0</v>
      </c>
      <c r="K455" s="33">
        <v>3137.5749999999998</v>
      </c>
      <c r="L455" s="33">
        <v>0</v>
      </c>
      <c r="M455" s="33">
        <v>0</v>
      </c>
      <c r="N455" s="33">
        <v>0</v>
      </c>
    </row>
    <row r="456" spans="1:14" s="27" customFormat="1" ht="28.5" customHeight="1">
      <c r="A456" s="23">
        <v>12</v>
      </c>
      <c r="B456" s="156" t="s">
        <v>431</v>
      </c>
      <c r="C456" s="83">
        <v>3036.0650000000001</v>
      </c>
      <c r="D456" s="83">
        <v>0</v>
      </c>
      <c r="E456" s="79">
        <v>3036.0650000000001</v>
      </c>
      <c r="F456" s="79">
        <v>0</v>
      </c>
      <c r="G456" s="79">
        <v>3036.0650000000001</v>
      </c>
      <c r="H456" s="79">
        <v>0</v>
      </c>
      <c r="I456" s="79">
        <v>3036.0650000000001</v>
      </c>
      <c r="J456" s="79">
        <v>0</v>
      </c>
      <c r="K456" s="79">
        <v>3032.1280000000002</v>
      </c>
      <c r="L456" s="79">
        <v>0</v>
      </c>
      <c r="M456" s="79">
        <v>0</v>
      </c>
      <c r="N456" s="79">
        <v>0</v>
      </c>
    </row>
    <row r="457" spans="1:14" s="27" customFormat="1" ht="60" customHeight="1">
      <c r="A457" s="34">
        <v>12</v>
      </c>
      <c r="B457" s="166" t="s">
        <v>849</v>
      </c>
      <c r="C457" s="35">
        <v>895.5</v>
      </c>
      <c r="D457" s="120">
        <v>0</v>
      </c>
      <c r="E457" s="35">
        <v>895.5</v>
      </c>
      <c r="F457" s="35">
        <v>0</v>
      </c>
      <c r="G457" s="35">
        <v>895.5</v>
      </c>
      <c r="H457" s="35">
        <v>0</v>
      </c>
      <c r="I457" s="35">
        <v>895.5</v>
      </c>
      <c r="J457" s="35">
        <v>0</v>
      </c>
      <c r="K457" s="35">
        <v>895.5</v>
      </c>
      <c r="L457" s="35">
        <v>0</v>
      </c>
      <c r="M457" s="35">
        <v>0</v>
      </c>
      <c r="N457" s="35">
        <v>0</v>
      </c>
    </row>
    <row r="458" spans="1:14" s="27" customFormat="1" ht="57" customHeight="1">
      <c r="A458" s="32">
        <v>12</v>
      </c>
      <c r="B458" s="150" t="s">
        <v>850</v>
      </c>
      <c r="C458" s="33">
        <v>745.56500000000005</v>
      </c>
      <c r="D458" s="122">
        <v>0</v>
      </c>
      <c r="E458" s="33">
        <v>745.56500000000005</v>
      </c>
      <c r="F458" s="33">
        <v>0</v>
      </c>
      <c r="G458" s="33">
        <v>745.56500000000005</v>
      </c>
      <c r="H458" s="33">
        <v>0</v>
      </c>
      <c r="I458" s="33">
        <v>745.56500000000005</v>
      </c>
      <c r="J458" s="33">
        <v>0</v>
      </c>
      <c r="K458" s="33">
        <v>744.02099999999996</v>
      </c>
      <c r="L458" s="33">
        <v>0</v>
      </c>
      <c r="M458" s="33">
        <v>0</v>
      </c>
      <c r="N458" s="33">
        <v>0</v>
      </c>
    </row>
    <row r="459" spans="1:14" s="27" customFormat="1" ht="45.75" customHeight="1">
      <c r="A459" s="23">
        <v>12</v>
      </c>
      <c r="B459" s="162" t="s">
        <v>851</v>
      </c>
      <c r="C459" s="84">
        <v>1395</v>
      </c>
      <c r="D459" s="84">
        <v>0</v>
      </c>
      <c r="E459" s="25">
        <v>1395</v>
      </c>
      <c r="F459" s="25">
        <v>0</v>
      </c>
      <c r="G459" s="25">
        <v>1395</v>
      </c>
      <c r="H459" s="25">
        <v>0</v>
      </c>
      <c r="I459" s="25">
        <v>1395</v>
      </c>
      <c r="J459" s="25">
        <v>0</v>
      </c>
      <c r="K459" s="25">
        <v>1392.607</v>
      </c>
      <c r="L459" s="25">
        <v>0</v>
      </c>
      <c r="M459" s="25">
        <v>0</v>
      </c>
      <c r="N459" s="25">
        <v>0</v>
      </c>
    </row>
    <row r="460" spans="1:14" s="27" customFormat="1" ht="61.5" customHeight="1">
      <c r="A460" s="23">
        <v>12</v>
      </c>
      <c r="B460" s="98" t="s">
        <v>432</v>
      </c>
      <c r="C460" s="26">
        <v>4679.8040000000001</v>
      </c>
      <c r="D460" s="25">
        <v>0</v>
      </c>
      <c r="E460" s="25">
        <v>4679.8040000000001</v>
      </c>
      <c r="F460" s="25">
        <v>0</v>
      </c>
      <c r="G460" s="25">
        <v>4679.8040000000001</v>
      </c>
      <c r="H460" s="25">
        <v>0</v>
      </c>
      <c r="I460" s="25">
        <v>4679.8040000000001</v>
      </c>
      <c r="J460" s="25">
        <v>0</v>
      </c>
      <c r="K460" s="25">
        <v>4647.8100000000004</v>
      </c>
      <c r="L460" s="25">
        <v>0</v>
      </c>
      <c r="M460" s="25">
        <v>0</v>
      </c>
      <c r="N460" s="25">
        <v>0</v>
      </c>
    </row>
    <row r="461" spans="1:14" s="27" customFormat="1" ht="46.5" customHeight="1">
      <c r="A461" s="23">
        <v>12</v>
      </c>
      <c r="B461" s="50" t="s">
        <v>852</v>
      </c>
      <c r="C461" s="26">
        <v>0</v>
      </c>
      <c r="D461" s="25">
        <v>7691.24</v>
      </c>
      <c r="E461" s="25">
        <v>0</v>
      </c>
      <c r="F461" s="25">
        <v>7691.24</v>
      </c>
      <c r="G461" s="25">
        <v>0</v>
      </c>
      <c r="H461" s="25">
        <v>7691.24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</row>
    <row r="462" spans="1:14" s="27" customFormat="1" ht="60" customHeight="1">
      <c r="A462" s="23">
        <v>12</v>
      </c>
      <c r="B462" s="50" t="s">
        <v>853</v>
      </c>
      <c r="C462" s="26">
        <v>0</v>
      </c>
      <c r="D462" s="25">
        <v>5107.1710000000003</v>
      </c>
      <c r="E462" s="25">
        <v>0</v>
      </c>
      <c r="F462" s="25">
        <v>5107.1710000000003</v>
      </c>
      <c r="G462" s="25">
        <v>0</v>
      </c>
      <c r="H462" s="25">
        <v>5107.1710000000003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</row>
    <row r="463" spans="1:14" s="27" customFormat="1">
      <c r="A463" s="185">
        <v>13</v>
      </c>
      <c r="B463" s="185" t="s">
        <v>137</v>
      </c>
      <c r="C463" s="107">
        <f t="shared" ref="C463:I463" si="12">SUM(C465:C534)</f>
        <v>190895.92299999998</v>
      </c>
      <c r="D463" s="105">
        <f t="shared" si="12"/>
        <v>95447.960999999996</v>
      </c>
      <c r="E463" s="103">
        <f t="shared" si="12"/>
        <v>190895.92299999998</v>
      </c>
      <c r="F463" s="103">
        <f t="shared" si="12"/>
        <v>95447.960999999996</v>
      </c>
      <c r="G463" s="103">
        <f t="shared" si="12"/>
        <v>190895.92299999998</v>
      </c>
      <c r="H463" s="103">
        <f t="shared" si="12"/>
        <v>95447.960999999996</v>
      </c>
      <c r="I463" s="103">
        <f t="shared" si="12"/>
        <v>190895.92299999998</v>
      </c>
      <c r="J463" s="103">
        <f>SUM(J465:J534)</f>
        <v>6185.402</v>
      </c>
      <c r="K463" s="103">
        <f>SUM(K465:K534)</f>
        <v>182354.87729999999</v>
      </c>
      <c r="L463" s="103">
        <f>SUM(L465:L534)</f>
        <v>6146.5539999999992</v>
      </c>
      <c r="M463" s="103">
        <f>SUM(M465:M534)</f>
        <v>0</v>
      </c>
      <c r="N463" s="103">
        <f>SUM(N465:N512)</f>
        <v>0</v>
      </c>
    </row>
    <row r="464" spans="1:14" s="27" customFormat="1" ht="50.25" customHeight="1">
      <c r="A464" s="192"/>
      <c r="B464" s="186"/>
      <c r="C464" s="108"/>
      <c r="D464" s="111" t="s">
        <v>688</v>
      </c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</row>
    <row r="465" spans="1:14" s="44" customFormat="1" ht="47.25">
      <c r="A465" s="45">
        <v>13</v>
      </c>
      <c r="B465" s="24" t="s">
        <v>689</v>
      </c>
      <c r="C465" s="30">
        <v>0</v>
      </c>
      <c r="D465" s="30">
        <v>2000</v>
      </c>
      <c r="E465" s="25">
        <v>0</v>
      </c>
      <c r="F465" s="25">
        <v>2000</v>
      </c>
      <c r="G465" s="25">
        <v>0</v>
      </c>
      <c r="H465" s="25">
        <v>2000</v>
      </c>
      <c r="I465" s="25">
        <v>0</v>
      </c>
      <c r="J465" s="25">
        <v>1E-3</v>
      </c>
      <c r="K465" s="25">
        <v>0</v>
      </c>
      <c r="L465" s="25">
        <v>0</v>
      </c>
      <c r="M465" s="25">
        <v>0</v>
      </c>
      <c r="N465" s="25">
        <v>0</v>
      </c>
    </row>
    <row r="466" spans="1:14" s="44" customFormat="1">
      <c r="A466" s="45">
        <v>13</v>
      </c>
      <c r="B466" s="24" t="s">
        <v>138</v>
      </c>
      <c r="C466" s="30">
        <v>6012.116</v>
      </c>
      <c r="D466" s="30">
        <v>3987.884</v>
      </c>
      <c r="E466" s="25">
        <v>6012.116</v>
      </c>
      <c r="F466" s="25">
        <v>3987.884</v>
      </c>
      <c r="G466" s="25">
        <v>6012.116</v>
      </c>
      <c r="H466" s="25">
        <v>3987.884</v>
      </c>
      <c r="I466" s="25">
        <v>6012.116</v>
      </c>
      <c r="J466" s="25">
        <v>0</v>
      </c>
      <c r="K466" s="25">
        <v>6012.1130000000003</v>
      </c>
      <c r="L466" s="25">
        <v>0</v>
      </c>
      <c r="M466" s="25">
        <v>0</v>
      </c>
      <c r="N466" s="25">
        <v>0</v>
      </c>
    </row>
    <row r="467" spans="1:14" s="44" customFormat="1" ht="60" customHeight="1">
      <c r="A467" s="45">
        <v>13</v>
      </c>
      <c r="B467" s="24" t="s">
        <v>690</v>
      </c>
      <c r="C467" s="30">
        <v>3919.8159999999998</v>
      </c>
      <c r="D467" s="30">
        <v>80.183999999999997</v>
      </c>
      <c r="E467" s="25">
        <v>3919.8159999999998</v>
      </c>
      <c r="F467" s="25">
        <v>80.183999999999997</v>
      </c>
      <c r="G467" s="25">
        <v>3919.8159999999998</v>
      </c>
      <c r="H467" s="25">
        <v>80.183999999999997</v>
      </c>
      <c r="I467" s="25">
        <v>3919.8159999999998</v>
      </c>
      <c r="J467" s="25">
        <v>80.183999999999997</v>
      </c>
      <c r="K467" s="25">
        <v>3919.8159999999998</v>
      </c>
      <c r="L467" s="25">
        <v>72.393000000000001</v>
      </c>
      <c r="M467" s="25">
        <v>0</v>
      </c>
      <c r="N467" s="25">
        <v>0</v>
      </c>
    </row>
    <row r="468" spans="1:14" s="44" customFormat="1" ht="47.25">
      <c r="A468" s="46">
        <v>13</v>
      </c>
      <c r="B468" s="49" t="s">
        <v>774</v>
      </c>
      <c r="C468" s="47">
        <v>18300</v>
      </c>
      <c r="D468" s="47">
        <v>0</v>
      </c>
      <c r="E468" s="33">
        <v>18300</v>
      </c>
      <c r="F468" s="33">
        <v>0</v>
      </c>
      <c r="G468" s="33">
        <v>18300</v>
      </c>
      <c r="H468" s="33">
        <v>0</v>
      </c>
      <c r="I468" s="33">
        <v>18300</v>
      </c>
      <c r="J468" s="33">
        <v>0</v>
      </c>
      <c r="K468" s="33">
        <v>18300</v>
      </c>
      <c r="L468" s="33">
        <v>0</v>
      </c>
      <c r="M468" s="33">
        <v>0</v>
      </c>
      <c r="N468" s="33">
        <v>0</v>
      </c>
    </row>
    <row r="469" spans="1:14" s="44" customFormat="1" ht="31.5">
      <c r="A469" s="45">
        <v>13</v>
      </c>
      <c r="B469" s="50" t="s">
        <v>773</v>
      </c>
      <c r="C469" s="30">
        <v>2000</v>
      </c>
      <c r="D469" s="30">
        <v>0</v>
      </c>
      <c r="E469" s="25">
        <v>2000</v>
      </c>
      <c r="F469" s="25">
        <v>0</v>
      </c>
      <c r="G469" s="25">
        <v>2000</v>
      </c>
      <c r="H469" s="25">
        <v>0</v>
      </c>
      <c r="I469" s="25">
        <v>2000</v>
      </c>
      <c r="J469" s="25">
        <v>0</v>
      </c>
      <c r="K469" s="25">
        <v>1395.184</v>
      </c>
      <c r="L469" s="25">
        <v>0</v>
      </c>
      <c r="M469" s="25">
        <v>0</v>
      </c>
      <c r="N469" s="25">
        <v>0</v>
      </c>
    </row>
    <row r="470" spans="1:14" s="44" customFormat="1" ht="47.25">
      <c r="A470" s="73">
        <v>13</v>
      </c>
      <c r="B470" s="51" t="s">
        <v>809</v>
      </c>
      <c r="C470" s="48">
        <v>1000</v>
      </c>
      <c r="D470" s="48">
        <v>3040</v>
      </c>
      <c r="E470" s="35">
        <v>1000</v>
      </c>
      <c r="F470" s="35">
        <v>3040</v>
      </c>
      <c r="G470" s="35">
        <v>1000</v>
      </c>
      <c r="H470" s="35">
        <v>3040</v>
      </c>
      <c r="I470" s="35">
        <v>1000</v>
      </c>
      <c r="J470" s="35">
        <v>696.75400000000002</v>
      </c>
      <c r="K470" s="35">
        <v>1000</v>
      </c>
      <c r="L470" s="35">
        <v>696.75400000000002</v>
      </c>
      <c r="M470" s="35">
        <v>0</v>
      </c>
      <c r="N470" s="35">
        <v>0</v>
      </c>
    </row>
    <row r="471" spans="1:14" s="44" customFormat="1" ht="63">
      <c r="A471" s="45">
        <v>13</v>
      </c>
      <c r="B471" s="24" t="s">
        <v>139</v>
      </c>
      <c r="C471" s="30">
        <v>4131.6899999999996</v>
      </c>
      <c r="D471" s="30">
        <v>5000</v>
      </c>
      <c r="E471" s="25">
        <v>4131.6899999999996</v>
      </c>
      <c r="F471" s="25">
        <v>5000</v>
      </c>
      <c r="G471" s="25">
        <v>4131.6899999999996</v>
      </c>
      <c r="H471" s="25">
        <v>5000</v>
      </c>
      <c r="I471" s="25">
        <v>4131.6899999999996</v>
      </c>
      <c r="J471" s="25">
        <v>0</v>
      </c>
      <c r="K471" s="25">
        <v>4131.6899999999996</v>
      </c>
      <c r="L471" s="25">
        <v>0</v>
      </c>
      <c r="M471" s="25">
        <v>0</v>
      </c>
      <c r="N471" s="25">
        <v>0</v>
      </c>
    </row>
    <row r="472" spans="1:14" s="44" customFormat="1" ht="31.5">
      <c r="A472" s="45">
        <v>13</v>
      </c>
      <c r="B472" s="24" t="s">
        <v>792</v>
      </c>
      <c r="C472" s="30">
        <v>4000</v>
      </c>
      <c r="D472" s="30">
        <v>0</v>
      </c>
      <c r="E472" s="25">
        <v>4000</v>
      </c>
      <c r="F472" s="25">
        <v>0</v>
      </c>
      <c r="G472" s="25">
        <v>4000</v>
      </c>
      <c r="H472" s="25">
        <v>0</v>
      </c>
      <c r="I472" s="25">
        <v>4000</v>
      </c>
      <c r="J472" s="25">
        <v>0</v>
      </c>
      <c r="K472" s="25">
        <v>4000</v>
      </c>
      <c r="L472" s="25">
        <v>0</v>
      </c>
      <c r="M472" s="25">
        <v>0</v>
      </c>
      <c r="N472" s="25">
        <v>0</v>
      </c>
    </row>
    <row r="473" spans="1:14" s="44" customFormat="1" ht="31.5">
      <c r="A473" s="46">
        <v>13</v>
      </c>
      <c r="B473" s="49" t="s">
        <v>140</v>
      </c>
      <c r="C473" s="47">
        <v>2332</v>
      </c>
      <c r="D473" s="47">
        <v>0</v>
      </c>
      <c r="E473" s="33">
        <v>2332</v>
      </c>
      <c r="F473" s="33">
        <v>0</v>
      </c>
      <c r="G473" s="33">
        <v>2332</v>
      </c>
      <c r="H473" s="33">
        <v>0</v>
      </c>
      <c r="I473" s="33">
        <v>2332</v>
      </c>
      <c r="J473" s="33">
        <v>0</v>
      </c>
      <c r="K473" s="33">
        <v>2332</v>
      </c>
      <c r="L473" s="33">
        <v>0</v>
      </c>
      <c r="M473" s="33">
        <v>0</v>
      </c>
      <c r="N473" s="33">
        <v>0</v>
      </c>
    </row>
    <row r="474" spans="1:14" s="44" customFormat="1" ht="47.25">
      <c r="A474" s="45">
        <v>13</v>
      </c>
      <c r="B474" s="133" t="s">
        <v>141</v>
      </c>
      <c r="C474" s="30">
        <v>1654.48</v>
      </c>
      <c r="D474" s="30">
        <v>845.52</v>
      </c>
      <c r="E474" s="25">
        <v>1654.48</v>
      </c>
      <c r="F474" s="25">
        <v>845.52</v>
      </c>
      <c r="G474" s="25">
        <v>1654.48</v>
      </c>
      <c r="H474" s="25">
        <v>845.52</v>
      </c>
      <c r="I474" s="25">
        <v>1654.48</v>
      </c>
      <c r="J474" s="25">
        <v>0</v>
      </c>
      <c r="K474" s="25">
        <v>1654.3320000000001</v>
      </c>
      <c r="L474" s="25">
        <v>0</v>
      </c>
      <c r="M474" s="25">
        <v>0</v>
      </c>
      <c r="N474" s="25">
        <v>0</v>
      </c>
    </row>
    <row r="475" spans="1:14" s="44" customFormat="1" ht="43.5" customHeight="1">
      <c r="A475" s="94">
        <v>13</v>
      </c>
      <c r="B475" s="86" t="s">
        <v>750</v>
      </c>
      <c r="C475" s="95">
        <v>5997.6890000000003</v>
      </c>
      <c r="D475" s="95">
        <v>0</v>
      </c>
      <c r="E475" s="40">
        <v>5997.6890000000003</v>
      </c>
      <c r="F475" s="40">
        <v>0</v>
      </c>
      <c r="G475" s="40">
        <v>5997.6890000000003</v>
      </c>
      <c r="H475" s="40">
        <v>0</v>
      </c>
      <c r="I475" s="40">
        <v>5997.6890000000003</v>
      </c>
      <c r="J475" s="40">
        <v>0</v>
      </c>
      <c r="K475" s="40">
        <v>5997.6890000000003</v>
      </c>
      <c r="L475" s="40">
        <v>0</v>
      </c>
      <c r="M475" s="40">
        <v>0</v>
      </c>
      <c r="N475" s="40">
        <v>0</v>
      </c>
    </row>
    <row r="476" spans="1:14" s="27" customFormat="1" ht="47.25">
      <c r="A476" s="45">
        <v>13</v>
      </c>
      <c r="B476" s="50" t="s">
        <v>772</v>
      </c>
      <c r="C476" s="25">
        <v>2000</v>
      </c>
      <c r="D476" s="25">
        <v>0</v>
      </c>
      <c r="E476" s="25">
        <v>2000</v>
      </c>
      <c r="F476" s="25">
        <v>0</v>
      </c>
      <c r="G476" s="25">
        <v>2000</v>
      </c>
      <c r="H476" s="25">
        <v>0</v>
      </c>
      <c r="I476" s="25">
        <v>2000</v>
      </c>
      <c r="J476" s="25">
        <v>0</v>
      </c>
      <c r="K476" s="25">
        <v>2000</v>
      </c>
      <c r="L476" s="25">
        <v>0</v>
      </c>
      <c r="M476" s="25">
        <v>0</v>
      </c>
      <c r="N476" s="25">
        <v>0</v>
      </c>
    </row>
    <row r="477" spans="1:14" s="27" customFormat="1" ht="31.5">
      <c r="A477" s="94">
        <v>13</v>
      </c>
      <c r="B477" s="51" t="s">
        <v>142</v>
      </c>
      <c r="C477" s="40">
        <v>3798.33</v>
      </c>
      <c r="D477" s="40">
        <v>0</v>
      </c>
      <c r="E477" s="35">
        <v>3798.33</v>
      </c>
      <c r="F477" s="35">
        <v>0</v>
      </c>
      <c r="G477" s="35">
        <v>3798.33</v>
      </c>
      <c r="H477" s="35">
        <v>0</v>
      </c>
      <c r="I477" s="35">
        <v>3798.33</v>
      </c>
      <c r="J477" s="35">
        <v>0</v>
      </c>
      <c r="K477" s="35">
        <v>3798.33</v>
      </c>
      <c r="L477" s="35">
        <v>0</v>
      </c>
      <c r="M477" s="35">
        <v>0</v>
      </c>
      <c r="N477" s="35">
        <v>0</v>
      </c>
    </row>
    <row r="478" spans="1:14" s="27" customFormat="1" ht="96.75" customHeight="1">
      <c r="A478" s="45">
        <v>13</v>
      </c>
      <c r="B478" s="24" t="s">
        <v>691</v>
      </c>
      <c r="C478" s="25">
        <v>2326.375</v>
      </c>
      <c r="D478" s="25">
        <v>4173.625</v>
      </c>
      <c r="E478" s="25">
        <v>2326.375</v>
      </c>
      <c r="F478" s="25">
        <v>4173.625</v>
      </c>
      <c r="G478" s="25">
        <v>2326.375</v>
      </c>
      <c r="H478" s="25">
        <v>4173.625</v>
      </c>
      <c r="I478" s="25">
        <v>2326.375</v>
      </c>
      <c r="J478" s="25">
        <v>2173.625</v>
      </c>
      <c r="K478" s="25">
        <v>2288.9780000000001</v>
      </c>
      <c r="L478" s="25">
        <v>2142.569</v>
      </c>
      <c r="M478" s="25">
        <v>0</v>
      </c>
      <c r="N478" s="25">
        <v>0</v>
      </c>
    </row>
    <row r="479" spans="1:14" s="27" customFormat="1" ht="94.5" customHeight="1">
      <c r="A479" s="23">
        <v>13</v>
      </c>
      <c r="B479" s="24" t="s">
        <v>692</v>
      </c>
      <c r="C479" s="25">
        <v>0</v>
      </c>
      <c r="D479" s="25">
        <v>9000</v>
      </c>
      <c r="E479" s="25">
        <v>0</v>
      </c>
      <c r="F479" s="25">
        <v>9000</v>
      </c>
      <c r="G479" s="25">
        <v>0</v>
      </c>
      <c r="H479" s="25">
        <v>9000</v>
      </c>
      <c r="I479" s="25">
        <v>0</v>
      </c>
      <c r="J479" s="25">
        <v>173.285</v>
      </c>
      <c r="K479" s="25">
        <v>0</v>
      </c>
      <c r="L479" s="25">
        <v>173.285</v>
      </c>
      <c r="M479" s="25">
        <v>0</v>
      </c>
      <c r="N479" s="25">
        <v>0</v>
      </c>
    </row>
    <row r="480" spans="1:14" s="27" customFormat="1" ht="31.5">
      <c r="A480" s="34">
        <v>13</v>
      </c>
      <c r="B480" s="24" t="s">
        <v>143</v>
      </c>
      <c r="C480" s="35">
        <v>2269.3580000000002</v>
      </c>
      <c r="D480" s="35">
        <v>0</v>
      </c>
      <c r="E480" s="25">
        <v>2269.3580000000002</v>
      </c>
      <c r="F480" s="25">
        <v>0</v>
      </c>
      <c r="G480" s="25">
        <v>2269.3580000000002</v>
      </c>
      <c r="H480" s="25">
        <v>0</v>
      </c>
      <c r="I480" s="25">
        <v>2269.3580000000002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</row>
    <row r="481" spans="1:14" s="27" customFormat="1" ht="31.5">
      <c r="A481" s="23">
        <v>13</v>
      </c>
      <c r="B481" s="50" t="s">
        <v>144</v>
      </c>
      <c r="C481" s="25">
        <v>1000</v>
      </c>
      <c r="D481" s="25">
        <v>0</v>
      </c>
      <c r="E481" s="25">
        <v>1000</v>
      </c>
      <c r="F481" s="25">
        <v>0</v>
      </c>
      <c r="G481" s="25">
        <v>1000</v>
      </c>
      <c r="H481" s="25">
        <v>0</v>
      </c>
      <c r="I481" s="25">
        <v>1000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</row>
    <row r="482" spans="1:14" s="27" customFormat="1" ht="47.25">
      <c r="A482" s="34">
        <v>13</v>
      </c>
      <c r="B482" s="51" t="s">
        <v>145</v>
      </c>
      <c r="C482" s="35">
        <v>2400</v>
      </c>
      <c r="D482" s="35">
        <v>5000</v>
      </c>
      <c r="E482" s="35">
        <v>2400</v>
      </c>
      <c r="F482" s="35">
        <v>5000</v>
      </c>
      <c r="G482" s="35">
        <v>2400</v>
      </c>
      <c r="H482" s="35">
        <v>5000</v>
      </c>
      <c r="I482" s="35">
        <v>2400</v>
      </c>
      <c r="J482" s="35">
        <v>0</v>
      </c>
      <c r="K482" s="35">
        <v>2400</v>
      </c>
      <c r="L482" s="35">
        <v>0</v>
      </c>
      <c r="M482" s="35">
        <v>0</v>
      </c>
      <c r="N482" s="35">
        <v>0</v>
      </c>
    </row>
    <row r="483" spans="1:14" s="27" customFormat="1" ht="47.25">
      <c r="A483" s="23">
        <v>13</v>
      </c>
      <c r="B483" s="24" t="s">
        <v>146</v>
      </c>
      <c r="C483" s="25">
        <v>4508.6000000000004</v>
      </c>
      <c r="D483" s="25">
        <v>0</v>
      </c>
      <c r="E483" s="25">
        <v>4508.6000000000004</v>
      </c>
      <c r="F483" s="25">
        <v>0</v>
      </c>
      <c r="G483" s="25">
        <v>4508.6000000000004</v>
      </c>
      <c r="H483" s="25">
        <v>0</v>
      </c>
      <c r="I483" s="25">
        <v>4508.6000000000004</v>
      </c>
      <c r="J483" s="25">
        <v>0</v>
      </c>
      <c r="K483" s="25">
        <v>4099.9660000000003</v>
      </c>
      <c r="L483" s="25">
        <v>0</v>
      </c>
      <c r="M483" s="25">
        <v>0</v>
      </c>
      <c r="N483" s="25">
        <v>0</v>
      </c>
    </row>
    <row r="484" spans="1:14" s="27" customFormat="1" ht="63">
      <c r="A484" s="23">
        <v>13</v>
      </c>
      <c r="B484" s="24" t="s">
        <v>693</v>
      </c>
      <c r="C484" s="25">
        <v>5334.9269999999997</v>
      </c>
      <c r="D484" s="25">
        <v>1787.0730000000001</v>
      </c>
      <c r="E484" s="25">
        <v>5334.9269999999997</v>
      </c>
      <c r="F484" s="25">
        <v>1787.0730000000001</v>
      </c>
      <c r="G484" s="25">
        <v>5334.9269999999997</v>
      </c>
      <c r="H484" s="25">
        <v>1787.0730000000001</v>
      </c>
      <c r="I484" s="25">
        <v>5334.9269999999997</v>
      </c>
      <c r="J484" s="25">
        <v>1787.0730000000001</v>
      </c>
      <c r="K484" s="25">
        <v>5334.9269999999997</v>
      </c>
      <c r="L484" s="25">
        <v>1787.0730000000001</v>
      </c>
      <c r="M484" s="25">
        <v>0</v>
      </c>
      <c r="N484" s="25">
        <v>0</v>
      </c>
    </row>
    <row r="485" spans="1:14" s="27" customFormat="1" ht="31.5">
      <c r="A485" s="23">
        <v>13</v>
      </c>
      <c r="B485" s="24" t="s">
        <v>147</v>
      </c>
      <c r="C485" s="25">
        <v>6780.8760000000002</v>
      </c>
      <c r="D485" s="25">
        <v>0</v>
      </c>
      <c r="E485" s="25">
        <v>6780.8760000000002</v>
      </c>
      <c r="F485" s="25">
        <v>0</v>
      </c>
      <c r="G485" s="25">
        <v>6780.8760000000002</v>
      </c>
      <c r="H485" s="25">
        <v>0</v>
      </c>
      <c r="I485" s="25">
        <v>6780.8760000000002</v>
      </c>
      <c r="J485" s="25">
        <v>0</v>
      </c>
      <c r="K485" s="25">
        <v>6780.8760000000002</v>
      </c>
      <c r="L485" s="25">
        <v>0</v>
      </c>
      <c r="M485" s="25">
        <v>0</v>
      </c>
      <c r="N485" s="25">
        <v>0</v>
      </c>
    </row>
    <row r="486" spans="1:14" s="27" customFormat="1" ht="31.5">
      <c r="A486" s="32">
        <v>13</v>
      </c>
      <c r="B486" s="49" t="s">
        <v>771</v>
      </c>
      <c r="C486" s="33">
        <v>5000</v>
      </c>
      <c r="D486" s="33">
        <v>0</v>
      </c>
      <c r="E486" s="33">
        <v>5000</v>
      </c>
      <c r="F486" s="33">
        <v>0</v>
      </c>
      <c r="G486" s="33">
        <v>5000</v>
      </c>
      <c r="H486" s="33">
        <v>0</v>
      </c>
      <c r="I486" s="33">
        <v>5000</v>
      </c>
      <c r="J486" s="33">
        <v>0</v>
      </c>
      <c r="K486" s="33">
        <v>4999.9989999999998</v>
      </c>
      <c r="L486" s="33">
        <v>0</v>
      </c>
      <c r="M486" s="33">
        <v>0</v>
      </c>
      <c r="N486" s="33">
        <v>0</v>
      </c>
    </row>
    <row r="487" spans="1:14" s="27" customFormat="1" ht="31.5">
      <c r="A487" s="23">
        <v>13</v>
      </c>
      <c r="B487" s="50" t="s">
        <v>770</v>
      </c>
      <c r="C487" s="25">
        <v>2488.7220000000002</v>
      </c>
      <c r="D487" s="25">
        <v>2600</v>
      </c>
      <c r="E487" s="25">
        <v>2488.7220000000002</v>
      </c>
      <c r="F487" s="25">
        <v>2600</v>
      </c>
      <c r="G487" s="25">
        <v>2488.7220000000002</v>
      </c>
      <c r="H487" s="25">
        <v>2600</v>
      </c>
      <c r="I487" s="25">
        <v>2488.7220000000002</v>
      </c>
      <c r="J487" s="25">
        <v>0</v>
      </c>
      <c r="K487" s="25">
        <v>2488.7220000000002</v>
      </c>
      <c r="L487" s="25">
        <v>0</v>
      </c>
      <c r="M487" s="25">
        <v>0</v>
      </c>
      <c r="N487" s="25">
        <v>0</v>
      </c>
    </row>
    <row r="488" spans="1:14" s="27" customFormat="1" ht="63">
      <c r="A488" s="34">
        <v>13</v>
      </c>
      <c r="B488" s="51" t="s">
        <v>148</v>
      </c>
      <c r="C488" s="35">
        <v>5000</v>
      </c>
      <c r="D488" s="35">
        <v>5000</v>
      </c>
      <c r="E488" s="35">
        <v>5000</v>
      </c>
      <c r="F488" s="35">
        <v>5000</v>
      </c>
      <c r="G488" s="35">
        <v>5000</v>
      </c>
      <c r="H488" s="35">
        <v>5000</v>
      </c>
      <c r="I488" s="35">
        <v>5000</v>
      </c>
      <c r="J488" s="35">
        <v>0</v>
      </c>
      <c r="K488" s="35">
        <v>4949.63</v>
      </c>
      <c r="L488" s="35">
        <v>0</v>
      </c>
      <c r="M488" s="35">
        <v>0</v>
      </c>
      <c r="N488" s="35">
        <v>0</v>
      </c>
    </row>
    <row r="489" spans="1:14" s="27" customFormat="1" ht="31.5">
      <c r="A489" s="23">
        <v>13</v>
      </c>
      <c r="B489" s="137" t="s">
        <v>149</v>
      </c>
      <c r="C489" s="25">
        <v>3000</v>
      </c>
      <c r="D489" s="25">
        <v>0</v>
      </c>
      <c r="E489" s="25">
        <v>3000</v>
      </c>
      <c r="F489" s="25">
        <v>0</v>
      </c>
      <c r="G489" s="25">
        <v>3000</v>
      </c>
      <c r="H489" s="25">
        <v>0</v>
      </c>
      <c r="I489" s="25">
        <v>3000</v>
      </c>
      <c r="J489" s="25">
        <v>0</v>
      </c>
      <c r="K489" s="25">
        <v>3000</v>
      </c>
      <c r="L489" s="25">
        <v>0</v>
      </c>
      <c r="M489" s="25">
        <v>0</v>
      </c>
      <c r="N489" s="25">
        <v>0</v>
      </c>
    </row>
    <row r="490" spans="1:14" s="27" customFormat="1" ht="47.25">
      <c r="A490" s="23">
        <v>13</v>
      </c>
      <c r="B490" s="50" t="s">
        <v>150</v>
      </c>
      <c r="C490" s="25">
        <v>2002.5</v>
      </c>
      <c r="D490" s="25">
        <v>956</v>
      </c>
      <c r="E490" s="25">
        <v>2002.5</v>
      </c>
      <c r="F490" s="25">
        <v>956</v>
      </c>
      <c r="G490" s="25">
        <v>2002.5</v>
      </c>
      <c r="H490" s="25">
        <v>956</v>
      </c>
      <c r="I490" s="25">
        <v>2002.5</v>
      </c>
      <c r="J490" s="25">
        <v>0</v>
      </c>
      <c r="K490" s="25">
        <v>2002.5</v>
      </c>
      <c r="L490" s="25">
        <v>0</v>
      </c>
      <c r="M490" s="25">
        <v>0</v>
      </c>
      <c r="N490" s="25">
        <v>0</v>
      </c>
    </row>
    <row r="491" spans="1:14" s="27" customFormat="1" ht="110.25">
      <c r="A491" s="34">
        <v>13</v>
      </c>
      <c r="B491" s="51" t="s">
        <v>151</v>
      </c>
      <c r="C491" s="35">
        <v>0</v>
      </c>
      <c r="D491" s="35">
        <v>760</v>
      </c>
      <c r="E491" s="35">
        <v>0</v>
      </c>
      <c r="F491" s="35">
        <v>760</v>
      </c>
      <c r="G491" s="35">
        <v>0</v>
      </c>
      <c r="H491" s="35">
        <v>760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</row>
    <row r="492" spans="1:14" s="27" customFormat="1" ht="47.25">
      <c r="A492" s="34">
        <v>13</v>
      </c>
      <c r="B492" s="24" t="s">
        <v>752</v>
      </c>
      <c r="C492" s="35">
        <v>1100</v>
      </c>
      <c r="D492" s="35">
        <v>0</v>
      </c>
      <c r="E492" s="25">
        <v>1100</v>
      </c>
      <c r="F492" s="25">
        <v>0</v>
      </c>
      <c r="G492" s="25">
        <v>1100</v>
      </c>
      <c r="H492" s="25">
        <v>0</v>
      </c>
      <c r="I492" s="25">
        <v>1100</v>
      </c>
      <c r="J492" s="25">
        <v>0</v>
      </c>
      <c r="K492" s="25">
        <v>1100</v>
      </c>
      <c r="L492" s="25">
        <v>0</v>
      </c>
      <c r="M492" s="25">
        <v>0</v>
      </c>
      <c r="N492" s="25">
        <v>0</v>
      </c>
    </row>
    <row r="493" spans="1:14" s="27" customFormat="1" ht="63.75" customHeight="1">
      <c r="A493" s="32">
        <v>13</v>
      </c>
      <c r="B493" s="49" t="s">
        <v>915</v>
      </c>
      <c r="C493" s="33">
        <v>8938.4179999999997</v>
      </c>
      <c r="D493" s="33">
        <v>224.48</v>
      </c>
      <c r="E493" s="33">
        <v>8938.4179999999997</v>
      </c>
      <c r="F493" s="33">
        <v>224.48</v>
      </c>
      <c r="G493" s="33">
        <v>8938.4179999999997</v>
      </c>
      <c r="H493" s="33">
        <v>224.48</v>
      </c>
      <c r="I493" s="33">
        <v>8938.4179999999997</v>
      </c>
      <c r="J493" s="33">
        <v>224.48</v>
      </c>
      <c r="K493" s="33">
        <v>8938.4179999999997</v>
      </c>
      <c r="L493" s="33">
        <v>224.48</v>
      </c>
      <c r="M493" s="33">
        <v>0</v>
      </c>
      <c r="N493" s="33">
        <v>0</v>
      </c>
    </row>
    <row r="494" spans="1:14" s="27" customFormat="1" ht="35.25" customHeight="1">
      <c r="A494" s="23">
        <v>13</v>
      </c>
      <c r="B494" s="50" t="s">
        <v>751</v>
      </c>
      <c r="C494" s="25">
        <v>2500</v>
      </c>
      <c r="D494" s="25">
        <v>660</v>
      </c>
      <c r="E494" s="25">
        <v>2500</v>
      </c>
      <c r="F494" s="25">
        <v>660</v>
      </c>
      <c r="G494" s="25">
        <v>2500</v>
      </c>
      <c r="H494" s="25">
        <v>660</v>
      </c>
      <c r="I494" s="25">
        <v>2500</v>
      </c>
      <c r="J494" s="25">
        <v>0</v>
      </c>
      <c r="K494" s="25">
        <v>2500</v>
      </c>
      <c r="L494" s="25">
        <v>0</v>
      </c>
      <c r="M494" s="25">
        <v>0</v>
      </c>
      <c r="N494" s="25">
        <v>0</v>
      </c>
    </row>
    <row r="495" spans="1:14" s="27" customFormat="1" ht="70.5" customHeight="1">
      <c r="A495" s="23">
        <v>13</v>
      </c>
      <c r="B495" s="50" t="s">
        <v>152</v>
      </c>
      <c r="C495" s="25">
        <v>2514.0450000000001</v>
      </c>
      <c r="D495" s="25">
        <v>0</v>
      </c>
      <c r="E495" s="25">
        <v>2514.0450000000001</v>
      </c>
      <c r="F495" s="25">
        <v>0</v>
      </c>
      <c r="G495" s="25">
        <v>2514.0450000000001</v>
      </c>
      <c r="H495" s="25">
        <v>0</v>
      </c>
      <c r="I495" s="25">
        <v>2514.0450000000001</v>
      </c>
      <c r="J495" s="25">
        <v>0</v>
      </c>
      <c r="K495" s="25">
        <v>2514.0450000000001</v>
      </c>
      <c r="L495" s="25">
        <v>0</v>
      </c>
      <c r="M495" s="25">
        <v>0</v>
      </c>
      <c r="N495" s="25">
        <v>0</v>
      </c>
    </row>
    <row r="496" spans="1:14" s="27" customFormat="1" ht="33.75" customHeight="1">
      <c r="A496" s="23">
        <v>13</v>
      </c>
      <c r="B496" s="50" t="s">
        <v>753</v>
      </c>
      <c r="C496" s="25">
        <v>1144.9849999999999</v>
      </c>
      <c r="D496" s="25">
        <v>0</v>
      </c>
      <c r="E496" s="25">
        <v>1144.9849999999999</v>
      </c>
      <c r="F496" s="25">
        <v>0</v>
      </c>
      <c r="G496" s="25">
        <v>1144.9849999999999</v>
      </c>
      <c r="H496" s="25">
        <v>0</v>
      </c>
      <c r="I496" s="25">
        <v>1144.9849999999999</v>
      </c>
      <c r="J496" s="25">
        <v>0</v>
      </c>
      <c r="K496" s="25">
        <v>1144.9849999999999</v>
      </c>
      <c r="L496" s="25">
        <v>0</v>
      </c>
      <c r="M496" s="25">
        <v>0</v>
      </c>
      <c r="N496" s="25">
        <v>0</v>
      </c>
    </row>
    <row r="497" spans="1:14" s="27" customFormat="1" ht="47.25">
      <c r="A497" s="34">
        <v>13</v>
      </c>
      <c r="B497" s="51" t="s">
        <v>153</v>
      </c>
      <c r="C497" s="35">
        <v>2880</v>
      </c>
      <c r="D497" s="35">
        <v>0</v>
      </c>
      <c r="E497" s="35">
        <v>2880</v>
      </c>
      <c r="F497" s="35">
        <v>0</v>
      </c>
      <c r="G497" s="35">
        <v>2880</v>
      </c>
      <c r="H497" s="35">
        <v>0</v>
      </c>
      <c r="I497" s="35">
        <v>2880</v>
      </c>
      <c r="J497" s="35">
        <v>0</v>
      </c>
      <c r="K497" s="35">
        <v>2880</v>
      </c>
      <c r="L497" s="35">
        <v>0</v>
      </c>
      <c r="M497" s="35">
        <v>0</v>
      </c>
      <c r="N497" s="35">
        <v>0</v>
      </c>
    </row>
    <row r="498" spans="1:14" s="27" customFormat="1" ht="49.5" customHeight="1">
      <c r="A498" s="71">
        <v>13</v>
      </c>
      <c r="B498" s="49" t="s">
        <v>754</v>
      </c>
      <c r="C498" s="40">
        <v>2000</v>
      </c>
      <c r="D498" s="40">
        <v>0</v>
      </c>
      <c r="E498" s="33">
        <v>2000</v>
      </c>
      <c r="F498" s="33">
        <v>0</v>
      </c>
      <c r="G498" s="33">
        <v>2000</v>
      </c>
      <c r="H498" s="33">
        <v>0</v>
      </c>
      <c r="I498" s="33">
        <v>2000</v>
      </c>
      <c r="J498" s="33">
        <v>0</v>
      </c>
      <c r="K498" s="33">
        <v>19.895</v>
      </c>
      <c r="L498" s="33">
        <v>0</v>
      </c>
      <c r="M498" s="33">
        <v>0</v>
      </c>
      <c r="N498" s="33">
        <v>0</v>
      </c>
    </row>
    <row r="499" spans="1:14" s="27" customFormat="1" ht="78.75">
      <c r="A499" s="23">
        <v>13</v>
      </c>
      <c r="B499" s="50" t="s">
        <v>755</v>
      </c>
      <c r="C499" s="25">
        <v>1100</v>
      </c>
      <c r="D499" s="25">
        <v>950</v>
      </c>
      <c r="E499" s="25">
        <v>1100</v>
      </c>
      <c r="F499" s="25">
        <v>950</v>
      </c>
      <c r="G499" s="25">
        <v>1100</v>
      </c>
      <c r="H499" s="25">
        <v>950</v>
      </c>
      <c r="I499" s="25">
        <v>1100</v>
      </c>
      <c r="J499" s="25">
        <v>0</v>
      </c>
      <c r="K499" s="25">
        <v>1095.308</v>
      </c>
      <c r="L499" s="25">
        <v>0</v>
      </c>
      <c r="M499" s="25">
        <v>0</v>
      </c>
      <c r="N499" s="25">
        <v>0</v>
      </c>
    </row>
    <row r="500" spans="1:14" s="27" customFormat="1" ht="47.25">
      <c r="A500" s="23">
        <v>13</v>
      </c>
      <c r="B500" s="50" t="s">
        <v>769</v>
      </c>
      <c r="C500" s="25">
        <v>3500</v>
      </c>
      <c r="D500" s="25">
        <v>0</v>
      </c>
      <c r="E500" s="25">
        <v>3500</v>
      </c>
      <c r="F500" s="25">
        <v>0</v>
      </c>
      <c r="G500" s="25">
        <v>3500</v>
      </c>
      <c r="H500" s="25">
        <v>0</v>
      </c>
      <c r="I500" s="25">
        <v>3500</v>
      </c>
      <c r="J500" s="25">
        <v>0</v>
      </c>
      <c r="K500" s="25">
        <v>3500</v>
      </c>
      <c r="L500" s="25">
        <v>0</v>
      </c>
      <c r="M500" s="25">
        <v>0</v>
      </c>
      <c r="N500" s="25">
        <v>0</v>
      </c>
    </row>
    <row r="501" spans="1:14" s="27" customFormat="1" ht="47.25">
      <c r="A501" s="34">
        <v>13</v>
      </c>
      <c r="B501" s="51" t="s">
        <v>756</v>
      </c>
      <c r="C501" s="35">
        <v>2000</v>
      </c>
      <c r="D501" s="35">
        <v>0</v>
      </c>
      <c r="E501" s="35">
        <v>2000</v>
      </c>
      <c r="F501" s="35">
        <v>0</v>
      </c>
      <c r="G501" s="35">
        <v>2000</v>
      </c>
      <c r="H501" s="35">
        <v>0</v>
      </c>
      <c r="I501" s="35">
        <v>2000</v>
      </c>
      <c r="J501" s="35">
        <v>0</v>
      </c>
      <c r="K501" s="35">
        <v>2000</v>
      </c>
      <c r="L501" s="35">
        <v>0</v>
      </c>
      <c r="M501" s="35">
        <v>0</v>
      </c>
      <c r="N501" s="35">
        <v>0</v>
      </c>
    </row>
    <row r="502" spans="1:14" s="27" customFormat="1" ht="31.5">
      <c r="A502" s="23">
        <v>13</v>
      </c>
      <c r="B502" s="24" t="s">
        <v>154</v>
      </c>
      <c r="C502" s="25">
        <v>5000</v>
      </c>
      <c r="D502" s="25">
        <v>0</v>
      </c>
      <c r="E502" s="25">
        <v>5000</v>
      </c>
      <c r="F502" s="25">
        <v>0</v>
      </c>
      <c r="G502" s="25">
        <v>5000</v>
      </c>
      <c r="H502" s="25">
        <v>0</v>
      </c>
      <c r="I502" s="25">
        <v>5000</v>
      </c>
      <c r="J502" s="25">
        <v>0</v>
      </c>
      <c r="K502" s="25">
        <v>5000</v>
      </c>
      <c r="L502" s="25">
        <v>0</v>
      </c>
      <c r="M502" s="25">
        <v>0</v>
      </c>
      <c r="N502" s="25">
        <v>0</v>
      </c>
    </row>
    <row r="503" spans="1:14" s="27" customFormat="1" ht="60" customHeight="1">
      <c r="A503" s="32">
        <v>13</v>
      </c>
      <c r="B503" s="49" t="s">
        <v>694</v>
      </c>
      <c r="C503" s="33">
        <v>0</v>
      </c>
      <c r="D503" s="33">
        <v>1050</v>
      </c>
      <c r="E503" s="33">
        <v>0</v>
      </c>
      <c r="F503" s="33">
        <v>1050</v>
      </c>
      <c r="G503" s="33">
        <v>0</v>
      </c>
      <c r="H503" s="33">
        <v>1050</v>
      </c>
      <c r="I503" s="33">
        <v>0</v>
      </c>
      <c r="J503" s="33">
        <v>1050</v>
      </c>
      <c r="K503" s="33">
        <v>0</v>
      </c>
      <c r="L503" s="33">
        <v>1050</v>
      </c>
      <c r="M503" s="33">
        <v>0</v>
      </c>
      <c r="N503" s="33">
        <v>0</v>
      </c>
    </row>
    <row r="504" spans="1:14" s="27" customFormat="1" ht="47.25">
      <c r="A504" s="23">
        <v>13</v>
      </c>
      <c r="B504" s="50" t="s">
        <v>768</v>
      </c>
      <c r="C504" s="25">
        <v>7162.7420000000002</v>
      </c>
      <c r="D504" s="25">
        <v>1994.1</v>
      </c>
      <c r="E504" s="25">
        <v>7162.7420000000002</v>
      </c>
      <c r="F504" s="25">
        <v>1994.1</v>
      </c>
      <c r="G504" s="25">
        <v>7162.7420000000002</v>
      </c>
      <c r="H504" s="25">
        <v>1994.1</v>
      </c>
      <c r="I504" s="25">
        <v>7162.7420000000002</v>
      </c>
      <c r="J504" s="25">
        <v>0</v>
      </c>
      <c r="K504" s="25">
        <v>7162.7420000000002</v>
      </c>
      <c r="L504" s="25">
        <v>0</v>
      </c>
      <c r="M504" s="25">
        <v>0</v>
      </c>
      <c r="N504" s="25">
        <v>0</v>
      </c>
    </row>
    <row r="505" spans="1:14" s="27" customFormat="1" ht="65.25" customHeight="1">
      <c r="A505" s="71">
        <v>13</v>
      </c>
      <c r="B505" s="86" t="s">
        <v>767</v>
      </c>
      <c r="C505" s="40">
        <v>1750.8679999999999</v>
      </c>
      <c r="D505" s="40">
        <v>0</v>
      </c>
      <c r="E505" s="40">
        <v>1750.8679999999999</v>
      </c>
      <c r="F505" s="40">
        <v>0</v>
      </c>
      <c r="G505" s="40">
        <v>1750.8679999999999</v>
      </c>
      <c r="H505" s="40">
        <v>0</v>
      </c>
      <c r="I505" s="40">
        <v>1750.8679999999999</v>
      </c>
      <c r="J505" s="40">
        <v>0</v>
      </c>
      <c r="K505" s="40">
        <v>1599.3130000000001</v>
      </c>
      <c r="L505" s="40">
        <v>0</v>
      </c>
      <c r="M505" s="40">
        <v>0</v>
      </c>
      <c r="N505" s="40">
        <v>0</v>
      </c>
    </row>
    <row r="506" spans="1:14" s="27" customFormat="1" ht="65.25" customHeight="1">
      <c r="A506" s="23">
        <v>13</v>
      </c>
      <c r="B506" s="50" t="s">
        <v>766</v>
      </c>
      <c r="C506" s="25">
        <v>3000</v>
      </c>
      <c r="D506" s="25">
        <v>2000</v>
      </c>
      <c r="E506" s="25">
        <v>3000</v>
      </c>
      <c r="F506" s="25">
        <v>2000</v>
      </c>
      <c r="G506" s="25">
        <v>3000</v>
      </c>
      <c r="H506" s="25">
        <v>2000</v>
      </c>
      <c r="I506" s="25">
        <v>3000</v>
      </c>
      <c r="J506" s="25">
        <v>0</v>
      </c>
      <c r="K506" s="25">
        <v>2974.8</v>
      </c>
      <c r="L506" s="25">
        <v>0</v>
      </c>
      <c r="M506" s="25">
        <v>0</v>
      </c>
      <c r="N506" s="25">
        <v>0</v>
      </c>
    </row>
    <row r="507" spans="1:14" s="27" customFormat="1" ht="114" customHeight="1">
      <c r="A507" s="23">
        <v>13</v>
      </c>
      <c r="B507" s="50" t="s">
        <v>155</v>
      </c>
      <c r="C507" s="25">
        <v>1928.71</v>
      </c>
      <c r="D507" s="25">
        <v>0</v>
      </c>
      <c r="E507" s="25">
        <v>1928.71</v>
      </c>
      <c r="F507" s="25">
        <v>0</v>
      </c>
      <c r="G507" s="25">
        <v>1928.71</v>
      </c>
      <c r="H507" s="25">
        <v>0</v>
      </c>
      <c r="I507" s="25">
        <v>1928.71</v>
      </c>
      <c r="J507" s="25">
        <v>0</v>
      </c>
      <c r="K507" s="25">
        <v>1847.6030000000001</v>
      </c>
      <c r="L507" s="25">
        <v>0</v>
      </c>
      <c r="M507" s="25">
        <v>0</v>
      </c>
      <c r="N507" s="25">
        <v>0</v>
      </c>
    </row>
    <row r="508" spans="1:14" s="27" customFormat="1" ht="47.25">
      <c r="A508" s="23">
        <v>13</v>
      </c>
      <c r="B508" s="50" t="s">
        <v>156</v>
      </c>
      <c r="C508" s="25">
        <v>2899.82</v>
      </c>
      <c r="D508" s="25">
        <v>1000</v>
      </c>
      <c r="E508" s="25">
        <v>2899.82</v>
      </c>
      <c r="F508" s="25">
        <v>1000</v>
      </c>
      <c r="G508" s="25">
        <v>2899.82</v>
      </c>
      <c r="H508" s="25">
        <v>1000</v>
      </c>
      <c r="I508" s="25">
        <v>2899.82</v>
      </c>
      <c r="J508" s="25">
        <v>0</v>
      </c>
      <c r="K508" s="25">
        <v>2899.3220000000001</v>
      </c>
      <c r="L508" s="25">
        <v>0</v>
      </c>
      <c r="M508" s="25">
        <v>0</v>
      </c>
      <c r="N508" s="25">
        <v>0</v>
      </c>
    </row>
    <row r="509" spans="1:14" s="27" customFormat="1" ht="78.75" customHeight="1">
      <c r="A509" s="23">
        <v>13</v>
      </c>
      <c r="B509" s="50" t="s">
        <v>157</v>
      </c>
      <c r="C509" s="25">
        <v>1570</v>
      </c>
      <c r="D509" s="25">
        <v>2430</v>
      </c>
      <c r="E509" s="25">
        <v>1570</v>
      </c>
      <c r="F509" s="25">
        <v>2430</v>
      </c>
      <c r="G509" s="25">
        <v>1570</v>
      </c>
      <c r="H509" s="25">
        <v>2430</v>
      </c>
      <c r="I509" s="25">
        <v>1570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</row>
    <row r="510" spans="1:14" s="27" customFormat="1" ht="45" customHeight="1">
      <c r="A510" s="23">
        <v>13</v>
      </c>
      <c r="B510" s="50" t="s">
        <v>158</v>
      </c>
      <c r="C510" s="25">
        <v>1301.6320000000001</v>
      </c>
      <c r="D510" s="25">
        <v>0</v>
      </c>
      <c r="E510" s="25">
        <v>1301.6320000000001</v>
      </c>
      <c r="F510" s="25">
        <v>0</v>
      </c>
      <c r="G510" s="25">
        <v>1301.6320000000001</v>
      </c>
      <c r="H510" s="25">
        <v>0</v>
      </c>
      <c r="I510" s="25">
        <v>1301.6320000000001</v>
      </c>
      <c r="J510" s="25">
        <v>0</v>
      </c>
      <c r="K510" s="25">
        <v>1287.3019999999999</v>
      </c>
      <c r="L510" s="25">
        <v>0</v>
      </c>
      <c r="M510" s="25">
        <v>0</v>
      </c>
      <c r="N510" s="25">
        <v>0</v>
      </c>
    </row>
    <row r="511" spans="1:14" s="27" customFormat="1" ht="31.5">
      <c r="A511" s="23">
        <v>13</v>
      </c>
      <c r="B511" s="50" t="s">
        <v>159</v>
      </c>
      <c r="C511" s="25">
        <v>8870</v>
      </c>
      <c r="D511" s="25">
        <v>6610.0889999999999</v>
      </c>
      <c r="E511" s="25">
        <v>8870</v>
      </c>
      <c r="F511" s="25">
        <v>6610.0889999999999</v>
      </c>
      <c r="G511" s="25">
        <v>8870</v>
      </c>
      <c r="H511" s="25">
        <v>6610.0889999999999</v>
      </c>
      <c r="I511" s="25">
        <v>8870</v>
      </c>
      <c r="J511" s="25">
        <v>0</v>
      </c>
      <c r="K511" s="25">
        <v>8868.9369999999999</v>
      </c>
      <c r="L511" s="25">
        <v>0</v>
      </c>
      <c r="M511" s="25">
        <v>0</v>
      </c>
      <c r="N511" s="25">
        <v>0</v>
      </c>
    </row>
    <row r="512" spans="1:14" s="27" customFormat="1" ht="46.5" customHeight="1">
      <c r="A512" s="23">
        <v>13</v>
      </c>
      <c r="B512" s="50" t="s">
        <v>160</v>
      </c>
      <c r="C512" s="25">
        <v>3134.47</v>
      </c>
      <c r="D512" s="25">
        <v>0</v>
      </c>
      <c r="E512" s="25">
        <v>3134.47</v>
      </c>
      <c r="F512" s="25">
        <v>0</v>
      </c>
      <c r="G512" s="25">
        <v>3134.47</v>
      </c>
      <c r="H512" s="25">
        <v>0</v>
      </c>
      <c r="I512" s="25">
        <v>3134.47</v>
      </c>
      <c r="J512" s="25">
        <v>0</v>
      </c>
      <c r="K512" s="25">
        <v>3134.47</v>
      </c>
      <c r="L512" s="25">
        <v>0</v>
      </c>
      <c r="M512" s="25">
        <v>0</v>
      </c>
      <c r="N512" s="25">
        <v>0</v>
      </c>
    </row>
    <row r="513" spans="1:14" s="27" customFormat="1" ht="46.5" customHeight="1">
      <c r="A513" s="23">
        <v>13</v>
      </c>
      <c r="B513" s="50" t="s">
        <v>433</v>
      </c>
      <c r="C513" s="26">
        <v>3000</v>
      </c>
      <c r="D513" s="26">
        <v>1000</v>
      </c>
      <c r="E513" s="25">
        <v>3000</v>
      </c>
      <c r="F513" s="25">
        <v>1000</v>
      </c>
      <c r="G513" s="25">
        <v>3000</v>
      </c>
      <c r="H513" s="25">
        <v>1000</v>
      </c>
      <c r="I513" s="25">
        <v>3000</v>
      </c>
      <c r="J513" s="25">
        <v>0</v>
      </c>
      <c r="K513" s="25">
        <v>3000</v>
      </c>
      <c r="L513" s="25">
        <v>0</v>
      </c>
      <c r="M513" s="25">
        <v>0</v>
      </c>
      <c r="N513" s="25">
        <v>0</v>
      </c>
    </row>
    <row r="514" spans="1:14" s="27" customFormat="1" ht="84" customHeight="1">
      <c r="A514" s="71">
        <v>13</v>
      </c>
      <c r="B514" s="51" t="s">
        <v>434</v>
      </c>
      <c r="C514" s="92">
        <v>0</v>
      </c>
      <c r="D514" s="92">
        <v>9900</v>
      </c>
      <c r="E514" s="35">
        <v>0</v>
      </c>
      <c r="F514" s="35">
        <v>9900</v>
      </c>
      <c r="G514" s="35">
        <v>0</v>
      </c>
      <c r="H514" s="35">
        <v>9900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</row>
    <row r="515" spans="1:14" s="27" customFormat="1" ht="48.75" customHeight="1">
      <c r="A515" s="32">
        <v>13</v>
      </c>
      <c r="B515" s="49" t="s">
        <v>435</v>
      </c>
      <c r="C515" s="87">
        <v>0</v>
      </c>
      <c r="D515" s="87">
        <v>1906</v>
      </c>
      <c r="E515" s="33">
        <v>0</v>
      </c>
      <c r="F515" s="33">
        <v>1906</v>
      </c>
      <c r="G515" s="33">
        <v>0</v>
      </c>
      <c r="H515" s="33">
        <v>1906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</row>
    <row r="516" spans="1:14" s="27" customFormat="1" ht="66" customHeight="1">
      <c r="A516" s="23">
        <v>13</v>
      </c>
      <c r="B516" s="50" t="s">
        <v>436</v>
      </c>
      <c r="C516" s="26">
        <v>1350</v>
      </c>
      <c r="D516" s="26">
        <v>0</v>
      </c>
      <c r="E516" s="25">
        <v>1350</v>
      </c>
      <c r="F516" s="25">
        <v>0</v>
      </c>
      <c r="G516" s="25">
        <v>1350</v>
      </c>
      <c r="H516" s="25">
        <v>0</v>
      </c>
      <c r="I516" s="25">
        <v>1350</v>
      </c>
      <c r="J516" s="25">
        <v>0</v>
      </c>
      <c r="K516" s="25">
        <v>1343.6310000000001</v>
      </c>
      <c r="L516" s="25">
        <v>0</v>
      </c>
      <c r="M516" s="25">
        <v>0</v>
      </c>
      <c r="N516" s="25">
        <v>0</v>
      </c>
    </row>
    <row r="517" spans="1:14" s="27" customFormat="1" ht="78" customHeight="1">
      <c r="A517" s="71">
        <v>13</v>
      </c>
      <c r="B517" s="51" t="s">
        <v>437</v>
      </c>
      <c r="C517" s="92">
        <v>2029</v>
      </c>
      <c r="D517" s="92">
        <v>0</v>
      </c>
      <c r="E517" s="35">
        <v>2029</v>
      </c>
      <c r="F517" s="35">
        <v>0</v>
      </c>
      <c r="G517" s="35">
        <v>2029</v>
      </c>
      <c r="H517" s="35">
        <v>0</v>
      </c>
      <c r="I517" s="35">
        <v>2029</v>
      </c>
      <c r="J517" s="35">
        <v>0</v>
      </c>
      <c r="K517" s="35">
        <v>2029</v>
      </c>
      <c r="L517" s="35">
        <v>0</v>
      </c>
      <c r="M517" s="35">
        <v>0</v>
      </c>
      <c r="N517" s="35">
        <v>0</v>
      </c>
    </row>
    <row r="518" spans="1:14" s="27" customFormat="1" ht="30.75" customHeight="1">
      <c r="A518" s="32">
        <v>13</v>
      </c>
      <c r="B518" s="137" t="s">
        <v>438</v>
      </c>
      <c r="C518" s="87">
        <v>1200</v>
      </c>
      <c r="D518" s="87">
        <v>0</v>
      </c>
      <c r="E518" s="25">
        <v>1200</v>
      </c>
      <c r="F518" s="25">
        <v>0</v>
      </c>
      <c r="G518" s="25">
        <v>1200</v>
      </c>
      <c r="H518" s="25">
        <v>0</v>
      </c>
      <c r="I518" s="25">
        <v>1200</v>
      </c>
      <c r="J518" s="25">
        <v>0</v>
      </c>
      <c r="K518" s="25">
        <v>1200</v>
      </c>
      <c r="L518" s="25">
        <v>0</v>
      </c>
      <c r="M518" s="25">
        <v>0</v>
      </c>
      <c r="N518" s="25">
        <v>0</v>
      </c>
    </row>
    <row r="519" spans="1:14" s="27" customFormat="1" ht="33.75" customHeight="1">
      <c r="A519" s="32">
        <v>13</v>
      </c>
      <c r="B519" s="96" t="s">
        <v>439</v>
      </c>
      <c r="C519" s="87">
        <v>813.90499999999997</v>
      </c>
      <c r="D519" s="87">
        <v>0</v>
      </c>
      <c r="E519" s="33">
        <v>813.90499999999997</v>
      </c>
      <c r="F519" s="33">
        <v>0</v>
      </c>
      <c r="G519" s="33">
        <v>813.90499999999997</v>
      </c>
      <c r="H519" s="33">
        <v>0</v>
      </c>
      <c r="I519" s="33">
        <v>813.90499999999997</v>
      </c>
      <c r="J519" s="33">
        <v>0</v>
      </c>
      <c r="K519" s="33">
        <v>813.90499999999997</v>
      </c>
      <c r="L519" s="33">
        <v>0</v>
      </c>
      <c r="M519" s="33">
        <v>0</v>
      </c>
      <c r="N519" s="33">
        <v>0</v>
      </c>
    </row>
    <row r="520" spans="1:14" s="27" customFormat="1" ht="33.75" customHeight="1">
      <c r="A520" s="23">
        <v>13</v>
      </c>
      <c r="B520" s="98" t="s">
        <v>440</v>
      </c>
      <c r="C520" s="26">
        <v>0</v>
      </c>
      <c r="D520" s="26">
        <v>3000</v>
      </c>
      <c r="E520" s="25">
        <v>0</v>
      </c>
      <c r="F520" s="25">
        <v>3000</v>
      </c>
      <c r="G520" s="25">
        <v>0</v>
      </c>
      <c r="H520" s="25">
        <v>3000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</row>
    <row r="521" spans="1:14" s="27" customFormat="1" ht="30" customHeight="1">
      <c r="A521" s="71">
        <v>13</v>
      </c>
      <c r="B521" s="97" t="s">
        <v>441</v>
      </c>
      <c r="C521" s="92">
        <v>2300</v>
      </c>
      <c r="D521" s="92">
        <v>1000</v>
      </c>
      <c r="E521" s="35">
        <v>2300</v>
      </c>
      <c r="F521" s="35">
        <v>1000</v>
      </c>
      <c r="G521" s="35">
        <v>2300</v>
      </c>
      <c r="H521" s="35">
        <v>1000</v>
      </c>
      <c r="I521" s="35">
        <v>2300</v>
      </c>
      <c r="J521" s="35">
        <v>0</v>
      </c>
      <c r="K521" s="35">
        <v>2300</v>
      </c>
      <c r="L521" s="35">
        <v>0</v>
      </c>
      <c r="M521" s="35">
        <v>0</v>
      </c>
      <c r="N521" s="35">
        <v>0</v>
      </c>
    </row>
    <row r="522" spans="1:14" s="27" customFormat="1" ht="39.75" customHeight="1">
      <c r="A522" s="32">
        <v>13</v>
      </c>
      <c r="B522" s="96" t="s">
        <v>442</v>
      </c>
      <c r="C522" s="87">
        <v>500</v>
      </c>
      <c r="D522" s="87">
        <v>0</v>
      </c>
      <c r="E522" s="33">
        <v>500</v>
      </c>
      <c r="F522" s="33">
        <v>0</v>
      </c>
      <c r="G522" s="33">
        <v>500</v>
      </c>
      <c r="H522" s="33">
        <v>0</v>
      </c>
      <c r="I522" s="33">
        <v>500</v>
      </c>
      <c r="J522" s="33">
        <v>0</v>
      </c>
      <c r="K522" s="33">
        <v>500</v>
      </c>
      <c r="L522" s="33">
        <v>0</v>
      </c>
      <c r="M522" s="33">
        <v>0</v>
      </c>
      <c r="N522" s="33">
        <v>0</v>
      </c>
    </row>
    <row r="523" spans="1:14" s="27" customFormat="1" ht="57.75" customHeight="1">
      <c r="A523" s="23">
        <v>13</v>
      </c>
      <c r="B523" s="98" t="s">
        <v>443</v>
      </c>
      <c r="C523" s="26">
        <v>0</v>
      </c>
      <c r="D523" s="26">
        <v>5000</v>
      </c>
      <c r="E523" s="25">
        <v>0</v>
      </c>
      <c r="F523" s="25">
        <v>5000</v>
      </c>
      <c r="G523" s="25">
        <v>0</v>
      </c>
      <c r="H523" s="25">
        <v>5000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</row>
    <row r="524" spans="1:14" s="27" customFormat="1" ht="31.5" customHeight="1">
      <c r="A524" s="23">
        <v>13</v>
      </c>
      <c r="B524" s="98" t="s">
        <v>444</v>
      </c>
      <c r="C524" s="26">
        <v>1216</v>
      </c>
      <c r="D524" s="26">
        <v>0</v>
      </c>
      <c r="E524" s="25">
        <v>1216</v>
      </c>
      <c r="F524" s="25">
        <v>0</v>
      </c>
      <c r="G524" s="25">
        <v>1216</v>
      </c>
      <c r="H524" s="25">
        <v>0</v>
      </c>
      <c r="I524" s="25">
        <v>1216</v>
      </c>
      <c r="J524" s="25">
        <v>0</v>
      </c>
      <c r="K524" s="25">
        <v>908.47130000000004</v>
      </c>
      <c r="L524" s="25">
        <v>0</v>
      </c>
      <c r="M524" s="25">
        <v>0</v>
      </c>
      <c r="N524" s="25">
        <v>0</v>
      </c>
    </row>
    <row r="525" spans="1:14" s="27" customFormat="1" ht="48.75" customHeight="1">
      <c r="A525" s="23">
        <v>13</v>
      </c>
      <c r="B525" s="98" t="s">
        <v>445</v>
      </c>
      <c r="C525" s="26">
        <v>1252.5039999999999</v>
      </c>
      <c r="D525" s="26">
        <v>0</v>
      </c>
      <c r="E525" s="25">
        <v>1252.5039999999999</v>
      </c>
      <c r="F525" s="25">
        <v>0</v>
      </c>
      <c r="G525" s="25">
        <v>1252.5039999999999</v>
      </c>
      <c r="H525" s="25">
        <v>0</v>
      </c>
      <c r="I525" s="25">
        <v>1252.5039999999999</v>
      </c>
      <c r="J525" s="25">
        <v>0</v>
      </c>
      <c r="K525" s="25">
        <v>1252.5039999999999</v>
      </c>
      <c r="L525" s="25">
        <v>0</v>
      </c>
      <c r="M525" s="25">
        <v>0</v>
      </c>
      <c r="N525" s="25">
        <v>0</v>
      </c>
    </row>
    <row r="526" spans="1:14" s="27" customFormat="1" ht="48.75" customHeight="1">
      <c r="A526" s="71">
        <v>13</v>
      </c>
      <c r="B526" s="97" t="s">
        <v>446</v>
      </c>
      <c r="C526" s="92">
        <v>2688.5549999999998</v>
      </c>
      <c r="D526" s="92">
        <v>3493.0059999999999</v>
      </c>
      <c r="E526" s="35">
        <v>2688.5549999999998</v>
      </c>
      <c r="F526" s="35">
        <v>3493.0059999999999</v>
      </c>
      <c r="G526" s="35">
        <v>2688.5549999999998</v>
      </c>
      <c r="H526" s="35">
        <v>3493.0059999999999</v>
      </c>
      <c r="I526" s="35">
        <v>2688.5549999999998</v>
      </c>
      <c r="J526" s="35">
        <v>0</v>
      </c>
      <c r="K526" s="35">
        <v>2688.5549999999998</v>
      </c>
      <c r="L526" s="35">
        <v>0</v>
      </c>
      <c r="M526" s="35">
        <v>0</v>
      </c>
      <c r="N526" s="35">
        <v>0</v>
      </c>
    </row>
    <row r="527" spans="1:14" s="27" customFormat="1" ht="33.75" customHeight="1">
      <c r="A527" s="32">
        <v>13</v>
      </c>
      <c r="B527" s="96" t="s">
        <v>447</v>
      </c>
      <c r="C527" s="87">
        <v>1349.93</v>
      </c>
      <c r="D527" s="87">
        <v>0</v>
      </c>
      <c r="E527" s="33">
        <v>1349.93</v>
      </c>
      <c r="F527" s="33">
        <v>0</v>
      </c>
      <c r="G527" s="33">
        <v>1349.93</v>
      </c>
      <c r="H527" s="33">
        <v>0</v>
      </c>
      <c r="I527" s="33">
        <v>1349.93</v>
      </c>
      <c r="J527" s="33">
        <v>0</v>
      </c>
      <c r="K527" s="33">
        <v>1349.93</v>
      </c>
      <c r="L527" s="33">
        <v>0</v>
      </c>
      <c r="M527" s="33">
        <v>0</v>
      </c>
      <c r="N527" s="33">
        <v>0</v>
      </c>
    </row>
    <row r="528" spans="1:14" s="27" customFormat="1" ht="60" customHeight="1">
      <c r="A528" s="23">
        <v>13</v>
      </c>
      <c r="B528" s="98" t="s">
        <v>448</v>
      </c>
      <c r="C528" s="26">
        <v>3000</v>
      </c>
      <c r="D528" s="26">
        <v>3000</v>
      </c>
      <c r="E528" s="25">
        <v>3000</v>
      </c>
      <c r="F528" s="25">
        <v>3000</v>
      </c>
      <c r="G528" s="25">
        <v>3000</v>
      </c>
      <c r="H528" s="25">
        <v>3000</v>
      </c>
      <c r="I528" s="25">
        <v>3000</v>
      </c>
      <c r="J528" s="25">
        <v>0</v>
      </c>
      <c r="K528" s="25">
        <v>3000</v>
      </c>
      <c r="L528" s="25">
        <v>0</v>
      </c>
      <c r="M528" s="25">
        <v>0</v>
      </c>
      <c r="N528" s="25">
        <v>0</v>
      </c>
    </row>
    <row r="529" spans="1:14" s="27" customFormat="1" ht="57" customHeight="1">
      <c r="A529" s="71">
        <v>13</v>
      </c>
      <c r="B529" s="97" t="s">
        <v>449</v>
      </c>
      <c r="C529" s="92">
        <v>902.06</v>
      </c>
      <c r="D529" s="35">
        <v>0</v>
      </c>
      <c r="E529" s="35">
        <v>902.06</v>
      </c>
      <c r="F529" s="35">
        <v>0</v>
      </c>
      <c r="G529" s="35">
        <v>902.06</v>
      </c>
      <c r="H529" s="35">
        <v>0</v>
      </c>
      <c r="I529" s="35">
        <v>902.06</v>
      </c>
      <c r="J529" s="35">
        <v>0</v>
      </c>
      <c r="K529" s="35">
        <v>902.06</v>
      </c>
      <c r="L529" s="35">
        <v>0</v>
      </c>
      <c r="M529" s="35">
        <v>0</v>
      </c>
      <c r="N529" s="35">
        <v>0</v>
      </c>
    </row>
    <row r="530" spans="1:14" s="27" customFormat="1" ht="44.25" customHeight="1">
      <c r="A530" s="32">
        <v>13</v>
      </c>
      <c r="B530" s="78" t="s">
        <v>450</v>
      </c>
      <c r="C530" s="87">
        <v>1142.0999999999999</v>
      </c>
      <c r="D530" s="25">
        <v>0</v>
      </c>
      <c r="E530" s="25">
        <v>1142.0999999999999</v>
      </c>
      <c r="F530" s="25">
        <v>0</v>
      </c>
      <c r="G530" s="25">
        <v>1142.0999999999999</v>
      </c>
      <c r="H530" s="25">
        <v>0</v>
      </c>
      <c r="I530" s="25">
        <v>1142.0999999999999</v>
      </c>
      <c r="J530" s="25">
        <v>0</v>
      </c>
      <c r="K530" s="25">
        <v>1142.0999999999999</v>
      </c>
      <c r="L530" s="25">
        <v>0</v>
      </c>
      <c r="M530" s="25">
        <v>0</v>
      </c>
      <c r="N530" s="25">
        <v>0</v>
      </c>
    </row>
    <row r="531" spans="1:14" s="27" customFormat="1" ht="47.25" customHeight="1">
      <c r="A531" s="32">
        <v>13</v>
      </c>
      <c r="B531" s="175" t="s">
        <v>451</v>
      </c>
      <c r="C531" s="87">
        <v>1086.4000000000001</v>
      </c>
      <c r="D531" s="33">
        <v>0</v>
      </c>
      <c r="E531" s="33">
        <v>1086.4000000000001</v>
      </c>
      <c r="F531" s="33">
        <v>0</v>
      </c>
      <c r="G531" s="33">
        <v>1086.4000000000001</v>
      </c>
      <c r="H531" s="33">
        <v>0</v>
      </c>
      <c r="I531" s="33">
        <v>1086.4000000000001</v>
      </c>
      <c r="J531" s="33">
        <v>0</v>
      </c>
      <c r="K531" s="33">
        <v>1058.529</v>
      </c>
      <c r="L531" s="33">
        <v>0</v>
      </c>
      <c r="M531" s="33">
        <v>0</v>
      </c>
      <c r="N531" s="33">
        <v>0</v>
      </c>
    </row>
    <row r="532" spans="1:14" s="27" customFormat="1" ht="57.75" customHeight="1">
      <c r="A532" s="23">
        <v>13</v>
      </c>
      <c r="B532" s="174" t="s">
        <v>452</v>
      </c>
      <c r="C532" s="26">
        <v>2512.3000000000002</v>
      </c>
      <c r="D532" s="26">
        <v>1000</v>
      </c>
      <c r="E532" s="25">
        <v>2512.3000000000002</v>
      </c>
      <c r="F532" s="25">
        <v>1000</v>
      </c>
      <c r="G532" s="25">
        <v>2512.3000000000002</v>
      </c>
      <c r="H532" s="25">
        <v>1000</v>
      </c>
      <c r="I532" s="25">
        <v>2512.3000000000002</v>
      </c>
      <c r="J532" s="25">
        <v>0</v>
      </c>
      <c r="K532" s="25">
        <v>2512.3000000000002</v>
      </c>
      <c r="L532" s="25">
        <v>0</v>
      </c>
      <c r="M532" s="25">
        <v>0</v>
      </c>
      <c r="N532" s="25">
        <v>0</v>
      </c>
    </row>
    <row r="533" spans="1:14" s="27" customFormat="1" ht="56.25" customHeight="1">
      <c r="A533" s="71">
        <v>13</v>
      </c>
      <c r="B533" s="173" t="s">
        <v>453</v>
      </c>
      <c r="C533" s="92">
        <v>0</v>
      </c>
      <c r="D533" s="92">
        <v>2000</v>
      </c>
      <c r="E533" s="35">
        <v>0</v>
      </c>
      <c r="F533" s="35">
        <v>2000</v>
      </c>
      <c r="G533" s="35">
        <v>0</v>
      </c>
      <c r="H533" s="35">
        <v>2000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</row>
    <row r="534" spans="1:14" s="27" customFormat="1" ht="33" customHeight="1">
      <c r="A534" s="32">
        <v>13</v>
      </c>
      <c r="B534" s="78" t="s">
        <v>454</v>
      </c>
      <c r="C534" s="87">
        <v>3000</v>
      </c>
      <c r="D534" s="87">
        <v>3000</v>
      </c>
      <c r="E534" s="33">
        <v>3000</v>
      </c>
      <c r="F534" s="25">
        <v>3000</v>
      </c>
      <c r="G534" s="25">
        <v>3000</v>
      </c>
      <c r="H534" s="25">
        <v>3000</v>
      </c>
      <c r="I534" s="25">
        <v>3000</v>
      </c>
      <c r="J534" s="25">
        <v>0</v>
      </c>
      <c r="K534" s="25">
        <v>3000</v>
      </c>
      <c r="L534" s="25">
        <v>0</v>
      </c>
      <c r="M534" s="25">
        <v>0</v>
      </c>
      <c r="N534" s="25">
        <v>0</v>
      </c>
    </row>
    <row r="535" spans="1:14" s="27" customFormat="1">
      <c r="A535" s="185">
        <v>14</v>
      </c>
      <c r="B535" s="193" t="s">
        <v>161</v>
      </c>
      <c r="C535" s="109">
        <f>SUM(C537:C555)</f>
        <v>86158.635000000009</v>
      </c>
      <c r="D535" s="115">
        <f>SUM(D537:D554)</f>
        <v>43079.318000000007</v>
      </c>
      <c r="E535" s="109">
        <f t="shared" ref="E535:L535" si="13">SUM(E537:E555)</f>
        <v>86158.635000000009</v>
      </c>
      <c r="F535" s="143">
        <f t="shared" si="13"/>
        <v>43079.318000000007</v>
      </c>
      <c r="G535" s="109">
        <f t="shared" si="13"/>
        <v>86158.635000000009</v>
      </c>
      <c r="H535" s="109">
        <f t="shared" si="13"/>
        <v>43079.318000000007</v>
      </c>
      <c r="I535" s="109">
        <f t="shared" si="13"/>
        <v>86158.635000000009</v>
      </c>
      <c r="J535" s="109">
        <f t="shared" si="13"/>
        <v>25304.057000000001</v>
      </c>
      <c r="K535" s="109">
        <f t="shared" si="13"/>
        <v>52799.396000000001</v>
      </c>
      <c r="L535" s="109">
        <f t="shared" si="13"/>
        <v>22339.059000000001</v>
      </c>
      <c r="M535" s="109">
        <f>SUM(M537:M551)</f>
        <v>0</v>
      </c>
      <c r="N535" s="109">
        <f>SUM(N537:N551)</f>
        <v>0</v>
      </c>
    </row>
    <row r="536" spans="1:14" s="27" customFormat="1" ht="57.75" customHeight="1">
      <c r="A536" s="192"/>
      <c r="B536" s="194"/>
      <c r="C536" s="110"/>
      <c r="D536" s="111" t="s">
        <v>831</v>
      </c>
      <c r="E536" s="110"/>
      <c r="F536" s="145"/>
      <c r="G536" s="110"/>
      <c r="H536" s="110"/>
      <c r="I536" s="110"/>
      <c r="J536" s="110"/>
      <c r="K536" s="110"/>
      <c r="L536" s="110"/>
      <c r="M536" s="110"/>
      <c r="N536" s="110"/>
    </row>
    <row r="537" spans="1:14" s="27" customFormat="1" ht="47.25">
      <c r="A537" s="23">
        <v>14</v>
      </c>
      <c r="B537" s="50" t="s">
        <v>162</v>
      </c>
      <c r="C537" s="25">
        <v>9463.598</v>
      </c>
      <c r="D537" s="25">
        <v>0</v>
      </c>
      <c r="E537" s="25">
        <v>9463.598</v>
      </c>
      <c r="F537" s="25">
        <v>0</v>
      </c>
      <c r="G537" s="25">
        <v>9463.598</v>
      </c>
      <c r="H537" s="25">
        <v>0</v>
      </c>
      <c r="I537" s="25">
        <v>9463.598</v>
      </c>
      <c r="J537" s="25">
        <v>0</v>
      </c>
      <c r="K537" s="25">
        <v>9463.598</v>
      </c>
      <c r="L537" s="25">
        <v>0</v>
      </c>
      <c r="M537" s="25">
        <v>0</v>
      </c>
      <c r="N537" s="25">
        <v>0</v>
      </c>
    </row>
    <row r="538" spans="1:14" s="27" customFormat="1" ht="63">
      <c r="A538" s="71">
        <v>14</v>
      </c>
      <c r="B538" s="86" t="s">
        <v>695</v>
      </c>
      <c r="C538" s="40">
        <v>6454.4610000000002</v>
      </c>
      <c r="D538" s="40">
        <v>7237.0529999999999</v>
      </c>
      <c r="E538" s="40">
        <v>6454.4610000000002</v>
      </c>
      <c r="F538" s="40">
        <v>7237.0529999999999</v>
      </c>
      <c r="G538" s="40">
        <v>6454.4610000000002</v>
      </c>
      <c r="H538" s="40">
        <v>7237.0529999999999</v>
      </c>
      <c r="I538" s="40">
        <v>6454.4610000000002</v>
      </c>
      <c r="J538" s="40">
        <v>7237.0529999999999</v>
      </c>
      <c r="K538" s="40">
        <v>5768.65</v>
      </c>
      <c r="L538" s="40">
        <v>7237.0529999999999</v>
      </c>
      <c r="M538" s="40">
        <v>0</v>
      </c>
      <c r="N538" s="40">
        <v>0</v>
      </c>
    </row>
    <row r="539" spans="1:14" s="27" customFormat="1" ht="63">
      <c r="A539" s="23">
        <v>14</v>
      </c>
      <c r="B539" s="50" t="s">
        <v>696</v>
      </c>
      <c r="C539" s="25">
        <v>4000</v>
      </c>
      <c r="D539" s="25">
        <v>4141.9780000000001</v>
      </c>
      <c r="E539" s="25">
        <v>4000</v>
      </c>
      <c r="F539" s="25">
        <v>4141.9780000000001</v>
      </c>
      <c r="G539" s="25">
        <v>4000</v>
      </c>
      <c r="H539" s="25">
        <v>4141.9780000000001</v>
      </c>
      <c r="I539" s="25">
        <v>4000</v>
      </c>
      <c r="J539" s="25">
        <v>4141.9780000000001</v>
      </c>
      <c r="K539" s="25">
        <v>3994.1010000000001</v>
      </c>
      <c r="L539" s="25">
        <v>4141.9780000000001</v>
      </c>
      <c r="M539" s="25">
        <v>0</v>
      </c>
      <c r="N539" s="25">
        <v>0</v>
      </c>
    </row>
    <row r="540" spans="1:14" s="27" customFormat="1" ht="63">
      <c r="A540" s="34">
        <v>14</v>
      </c>
      <c r="B540" s="135" t="s">
        <v>829</v>
      </c>
      <c r="C540" s="35">
        <v>0</v>
      </c>
      <c r="D540" s="35">
        <v>6700.857</v>
      </c>
      <c r="E540" s="35">
        <v>0</v>
      </c>
      <c r="F540" s="35">
        <v>6700.857</v>
      </c>
      <c r="G540" s="35">
        <v>0</v>
      </c>
      <c r="H540" s="35">
        <v>6700.857</v>
      </c>
      <c r="I540" s="35">
        <v>0</v>
      </c>
      <c r="J540" s="35">
        <v>1760.451</v>
      </c>
      <c r="K540" s="35">
        <v>0</v>
      </c>
      <c r="L540" s="35">
        <v>0</v>
      </c>
      <c r="M540" s="35">
        <v>0</v>
      </c>
      <c r="N540" s="35">
        <v>0</v>
      </c>
    </row>
    <row r="541" spans="1:14" s="27" customFormat="1" ht="47.25">
      <c r="A541" s="23">
        <v>14</v>
      </c>
      <c r="B541" s="137" t="s">
        <v>697</v>
      </c>
      <c r="C541" s="25">
        <v>0</v>
      </c>
      <c r="D541" s="25">
        <v>3886.3809999999999</v>
      </c>
      <c r="E541" s="25">
        <v>0</v>
      </c>
      <c r="F541" s="25">
        <v>3886.3809999999999</v>
      </c>
      <c r="G541" s="25">
        <v>0</v>
      </c>
      <c r="H541" s="25">
        <v>3886.3809999999999</v>
      </c>
      <c r="I541" s="25">
        <v>0</v>
      </c>
      <c r="J541" s="25">
        <v>3886.3809999999999</v>
      </c>
      <c r="K541" s="25">
        <v>0</v>
      </c>
      <c r="L541" s="25">
        <v>3625.7550000000001</v>
      </c>
      <c r="M541" s="25">
        <v>0</v>
      </c>
      <c r="N541" s="25">
        <v>0</v>
      </c>
    </row>
    <row r="542" spans="1:14" s="27" customFormat="1" ht="60.75" customHeight="1">
      <c r="A542" s="32">
        <v>14</v>
      </c>
      <c r="B542" s="49" t="s">
        <v>698</v>
      </c>
      <c r="C542" s="33">
        <v>0</v>
      </c>
      <c r="D542" s="33">
        <v>125.78400000000001</v>
      </c>
      <c r="E542" s="33">
        <v>0</v>
      </c>
      <c r="F542" s="33">
        <v>125.78400000000001</v>
      </c>
      <c r="G542" s="33">
        <v>0</v>
      </c>
      <c r="H542" s="33">
        <v>125.78400000000001</v>
      </c>
      <c r="I542" s="33">
        <v>0</v>
      </c>
      <c r="J542" s="33">
        <v>125.78400000000001</v>
      </c>
      <c r="K542" s="33">
        <v>0</v>
      </c>
      <c r="L542" s="33">
        <v>125.05</v>
      </c>
      <c r="M542" s="33">
        <v>0</v>
      </c>
      <c r="N542" s="33">
        <v>0</v>
      </c>
    </row>
    <row r="543" spans="1:14" s="27" customFormat="1" ht="63">
      <c r="A543" s="23">
        <v>14</v>
      </c>
      <c r="B543" s="133" t="s">
        <v>699</v>
      </c>
      <c r="C543" s="25">
        <v>0</v>
      </c>
      <c r="D543" s="25">
        <v>2914.788</v>
      </c>
      <c r="E543" s="25">
        <v>0</v>
      </c>
      <c r="F543" s="25">
        <v>2914.788</v>
      </c>
      <c r="G543" s="25">
        <v>0</v>
      </c>
      <c r="H543" s="25">
        <v>2914.788</v>
      </c>
      <c r="I543" s="25">
        <v>0</v>
      </c>
      <c r="J543" s="25">
        <v>2914.788</v>
      </c>
      <c r="K543" s="25">
        <v>0</v>
      </c>
      <c r="L543" s="25">
        <v>2914.788</v>
      </c>
      <c r="M543" s="25">
        <v>0</v>
      </c>
      <c r="N543" s="25">
        <v>0</v>
      </c>
    </row>
    <row r="544" spans="1:14" s="27" customFormat="1" ht="82.5" customHeight="1">
      <c r="A544" s="71">
        <v>14</v>
      </c>
      <c r="B544" s="86" t="s">
        <v>832</v>
      </c>
      <c r="C544" s="40">
        <v>0</v>
      </c>
      <c r="D544" s="40">
        <v>3765.2379999999998</v>
      </c>
      <c r="E544" s="40">
        <v>0</v>
      </c>
      <c r="F544" s="40">
        <v>3765.2379999999998</v>
      </c>
      <c r="G544" s="40">
        <v>0</v>
      </c>
      <c r="H544" s="40">
        <v>3765.2379999999998</v>
      </c>
      <c r="I544" s="40">
        <v>0</v>
      </c>
      <c r="J544" s="40">
        <v>3765.2379999999998</v>
      </c>
      <c r="K544" s="40">
        <v>0</v>
      </c>
      <c r="L544" s="40">
        <v>3191.9479999999999</v>
      </c>
      <c r="M544" s="40">
        <v>0</v>
      </c>
      <c r="N544" s="40">
        <v>0</v>
      </c>
    </row>
    <row r="545" spans="1:14" s="27" customFormat="1" ht="78.75">
      <c r="A545" s="23">
        <v>14</v>
      </c>
      <c r="B545" s="133" t="s">
        <v>700</v>
      </c>
      <c r="C545" s="25">
        <v>0</v>
      </c>
      <c r="D545" s="25">
        <v>191.964</v>
      </c>
      <c r="E545" s="25">
        <v>0</v>
      </c>
      <c r="F545" s="25">
        <v>191.964</v>
      </c>
      <c r="G545" s="25">
        <v>0</v>
      </c>
      <c r="H545" s="25">
        <v>191.964</v>
      </c>
      <c r="I545" s="25">
        <v>0</v>
      </c>
      <c r="J545" s="25">
        <v>191.964</v>
      </c>
      <c r="K545" s="25">
        <v>0</v>
      </c>
      <c r="L545" s="25">
        <v>172.18100000000001</v>
      </c>
      <c r="M545" s="25">
        <v>0</v>
      </c>
      <c r="N545" s="25">
        <v>0</v>
      </c>
    </row>
    <row r="546" spans="1:14" s="27" customFormat="1" ht="80.25" customHeight="1">
      <c r="A546" s="34">
        <v>14</v>
      </c>
      <c r="B546" s="51" t="s">
        <v>701</v>
      </c>
      <c r="C546" s="35">
        <v>0</v>
      </c>
      <c r="D546" s="35">
        <v>1280.42</v>
      </c>
      <c r="E546" s="35">
        <v>0</v>
      </c>
      <c r="F546" s="35">
        <v>1280.42</v>
      </c>
      <c r="G546" s="35">
        <v>0</v>
      </c>
      <c r="H546" s="35">
        <v>1280.42</v>
      </c>
      <c r="I546" s="35">
        <v>0</v>
      </c>
      <c r="J546" s="35">
        <v>1280.42</v>
      </c>
      <c r="K546" s="35">
        <v>0</v>
      </c>
      <c r="L546" s="35">
        <v>930.30600000000004</v>
      </c>
      <c r="M546" s="35">
        <v>0</v>
      </c>
      <c r="N546" s="35">
        <v>0</v>
      </c>
    </row>
    <row r="547" spans="1:14" s="27" customFormat="1" ht="47.25">
      <c r="A547" s="23">
        <v>14</v>
      </c>
      <c r="B547" s="24" t="s">
        <v>163</v>
      </c>
      <c r="C547" s="25">
        <v>31000</v>
      </c>
      <c r="D547" s="25">
        <v>0</v>
      </c>
      <c r="E547" s="25">
        <v>31000</v>
      </c>
      <c r="F547" s="25">
        <v>0</v>
      </c>
      <c r="G547" s="25">
        <v>31000</v>
      </c>
      <c r="H547" s="25">
        <v>0</v>
      </c>
      <c r="I547" s="25">
        <v>31000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</row>
    <row r="548" spans="1:14" s="27" customFormat="1" ht="47.25">
      <c r="A548" s="32">
        <v>14</v>
      </c>
      <c r="B548" s="49" t="s">
        <v>765</v>
      </c>
      <c r="C548" s="33">
        <v>0</v>
      </c>
      <c r="D548" s="33">
        <v>2525.3919999999998</v>
      </c>
      <c r="E548" s="33">
        <v>0</v>
      </c>
      <c r="F548" s="33">
        <v>2525.3919999999998</v>
      </c>
      <c r="G548" s="33">
        <v>0</v>
      </c>
      <c r="H548" s="33">
        <v>2525.3919999999998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</row>
    <row r="549" spans="1:14" s="27" customFormat="1" ht="63">
      <c r="A549" s="23">
        <v>14</v>
      </c>
      <c r="B549" s="50" t="s">
        <v>764</v>
      </c>
      <c r="C549" s="25">
        <v>3199.4110000000001</v>
      </c>
      <c r="D549" s="25">
        <v>0</v>
      </c>
      <c r="E549" s="25">
        <v>3199.4110000000001</v>
      </c>
      <c r="F549" s="25">
        <v>0</v>
      </c>
      <c r="G549" s="25">
        <v>3199.4110000000001</v>
      </c>
      <c r="H549" s="25">
        <v>0</v>
      </c>
      <c r="I549" s="25">
        <v>3199.4110000000001</v>
      </c>
      <c r="J549" s="25">
        <v>0</v>
      </c>
      <c r="K549" s="25">
        <v>3197.0839999999998</v>
      </c>
      <c r="L549" s="25">
        <v>0</v>
      </c>
      <c r="M549" s="25">
        <v>0</v>
      </c>
      <c r="N549" s="25">
        <v>0</v>
      </c>
    </row>
    <row r="550" spans="1:14" s="27" customFormat="1" ht="66.75" customHeight="1">
      <c r="A550" s="34">
        <v>14</v>
      </c>
      <c r="B550" s="51" t="s">
        <v>164</v>
      </c>
      <c r="C550" s="35">
        <v>0</v>
      </c>
      <c r="D550" s="35">
        <v>7147.9849999999997</v>
      </c>
      <c r="E550" s="35">
        <v>0</v>
      </c>
      <c r="F550" s="35">
        <v>7147.9849999999997</v>
      </c>
      <c r="G550" s="35">
        <v>0</v>
      </c>
      <c r="H550" s="35">
        <v>7147.9849999999997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</row>
    <row r="551" spans="1:14" s="27" customFormat="1" ht="63" customHeight="1">
      <c r="A551" s="32">
        <v>14</v>
      </c>
      <c r="B551" s="49" t="s">
        <v>763</v>
      </c>
      <c r="C551" s="33">
        <v>0</v>
      </c>
      <c r="D551" s="33">
        <v>2567.2370000000001</v>
      </c>
      <c r="E551" s="33">
        <v>0</v>
      </c>
      <c r="F551" s="33">
        <v>2567.2370000000001</v>
      </c>
      <c r="G551" s="33">
        <v>0</v>
      </c>
      <c r="H551" s="33">
        <v>2567.2370000000001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</row>
    <row r="552" spans="1:14" s="27" customFormat="1" ht="31.5" customHeight="1">
      <c r="A552" s="23">
        <v>14</v>
      </c>
      <c r="B552" s="50" t="s">
        <v>455</v>
      </c>
      <c r="C552" s="26">
        <v>2984.2049999999999</v>
      </c>
      <c r="D552" s="26">
        <v>594.24099999999999</v>
      </c>
      <c r="E552" s="25">
        <v>2984.2049999999999</v>
      </c>
      <c r="F552" s="25">
        <v>594.24099999999999</v>
      </c>
      <c r="G552" s="25">
        <v>2984.2049999999999</v>
      </c>
      <c r="H552" s="25">
        <v>594.24099999999999</v>
      </c>
      <c r="I552" s="25">
        <v>2984.2049999999999</v>
      </c>
      <c r="J552" s="25">
        <v>0</v>
      </c>
      <c r="K552" s="25">
        <v>2984.2049999999999</v>
      </c>
      <c r="L552" s="25">
        <v>0</v>
      </c>
      <c r="M552" s="25">
        <v>0</v>
      </c>
      <c r="N552" s="25">
        <v>0</v>
      </c>
    </row>
    <row r="553" spans="1:14" s="27" customFormat="1" ht="46.5" customHeight="1">
      <c r="A553" s="34">
        <v>14</v>
      </c>
      <c r="B553" s="51" t="s">
        <v>456</v>
      </c>
      <c r="C553" s="93">
        <v>9000.0049999999992</v>
      </c>
      <c r="D553" s="35">
        <v>0</v>
      </c>
      <c r="E553" s="35">
        <v>9000.0049999999992</v>
      </c>
      <c r="F553" s="35">
        <v>0</v>
      </c>
      <c r="G553" s="35">
        <v>9000.0049999999992</v>
      </c>
      <c r="H553" s="35">
        <v>0</v>
      </c>
      <c r="I553" s="35">
        <v>9000.0049999999992</v>
      </c>
      <c r="J553" s="35">
        <v>0</v>
      </c>
      <c r="K553" s="35">
        <v>7334.8029999999999</v>
      </c>
      <c r="L553" s="35">
        <v>0</v>
      </c>
      <c r="M553" s="35">
        <v>0</v>
      </c>
      <c r="N553" s="35">
        <v>0</v>
      </c>
    </row>
    <row r="554" spans="1:14" s="27" customFormat="1" ht="48" customHeight="1">
      <c r="A554" s="23">
        <v>14</v>
      </c>
      <c r="B554" s="24" t="s">
        <v>457</v>
      </c>
      <c r="C554" s="26">
        <v>3240</v>
      </c>
      <c r="D554" s="25">
        <v>0</v>
      </c>
      <c r="E554" s="25">
        <v>3240</v>
      </c>
      <c r="F554" s="25">
        <v>0</v>
      </c>
      <c r="G554" s="25">
        <v>3240</v>
      </c>
      <c r="H554" s="25">
        <v>0</v>
      </c>
      <c r="I554" s="25">
        <v>3240</v>
      </c>
      <c r="J554" s="25">
        <v>0</v>
      </c>
      <c r="K554" s="25">
        <v>3240</v>
      </c>
      <c r="L554" s="25">
        <v>0</v>
      </c>
      <c r="M554" s="25">
        <v>0</v>
      </c>
      <c r="N554" s="25">
        <v>0</v>
      </c>
    </row>
    <row r="555" spans="1:14" s="27" customFormat="1" ht="61.5" customHeight="1">
      <c r="A555" s="23">
        <v>14</v>
      </c>
      <c r="B555" s="138" t="s">
        <v>830</v>
      </c>
      <c r="C555" s="87">
        <v>16816.955000000002</v>
      </c>
      <c r="D555" s="33">
        <v>0</v>
      </c>
      <c r="E555" s="33">
        <v>16816.955000000002</v>
      </c>
      <c r="F555" s="33">
        <v>0</v>
      </c>
      <c r="G555" s="33">
        <v>16816.955000000002</v>
      </c>
      <c r="H555" s="33">
        <v>0</v>
      </c>
      <c r="I555" s="33">
        <v>16816.955000000002</v>
      </c>
      <c r="J555" s="33">
        <v>0</v>
      </c>
      <c r="K555" s="33">
        <v>16816.955000000002</v>
      </c>
      <c r="L555" s="33">
        <v>0</v>
      </c>
      <c r="M555" s="33">
        <v>0</v>
      </c>
      <c r="N555" s="33"/>
    </row>
    <row r="556" spans="1:14" s="27" customFormat="1" ht="19.5" customHeight="1">
      <c r="A556" s="185">
        <v>15</v>
      </c>
      <c r="B556" s="193" t="s">
        <v>165</v>
      </c>
      <c r="C556" s="103">
        <f t="shared" ref="C556:K556" si="14">SUM(C558:C566)</f>
        <v>179657.96800000002</v>
      </c>
      <c r="D556" s="105">
        <f t="shared" si="14"/>
        <v>89828.983999999997</v>
      </c>
      <c r="E556" s="103">
        <f t="shared" si="14"/>
        <v>179657.96800000002</v>
      </c>
      <c r="F556" s="103">
        <f t="shared" si="14"/>
        <v>89828.983999999997</v>
      </c>
      <c r="G556" s="103">
        <f t="shared" si="14"/>
        <v>179657.96800000002</v>
      </c>
      <c r="H556" s="103">
        <f t="shared" si="14"/>
        <v>89828.983999999997</v>
      </c>
      <c r="I556" s="103">
        <f t="shared" si="14"/>
        <v>179657.96800000002</v>
      </c>
      <c r="J556" s="103">
        <f t="shared" si="14"/>
        <v>2080.2220000000002</v>
      </c>
      <c r="K556" s="103">
        <f t="shared" si="14"/>
        <v>156153.59900000002</v>
      </c>
      <c r="L556" s="103">
        <f>SUM(L558:L560)</f>
        <v>2080.2220000000002</v>
      </c>
      <c r="M556" s="105">
        <f>SUM(M558:M560)</f>
        <v>0</v>
      </c>
      <c r="N556" s="103">
        <f>SUM(N558:N560)</f>
        <v>0</v>
      </c>
    </row>
    <row r="557" spans="1:14" s="27" customFormat="1" ht="60" customHeight="1">
      <c r="A557" s="197"/>
      <c r="B557" s="197"/>
      <c r="C557" s="139"/>
      <c r="D557" s="140" t="s">
        <v>702</v>
      </c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</row>
    <row r="558" spans="1:14" s="52" customFormat="1" ht="31.5" customHeight="1">
      <c r="A558" s="23">
        <v>15</v>
      </c>
      <c r="B558" s="50" t="s">
        <v>758</v>
      </c>
      <c r="C558" s="30">
        <v>34000</v>
      </c>
      <c r="D558" s="30">
        <v>33000</v>
      </c>
      <c r="E558" s="25">
        <v>34000</v>
      </c>
      <c r="F558" s="25">
        <v>33000</v>
      </c>
      <c r="G558" s="25">
        <v>34000</v>
      </c>
      <c r="H558" s="25">
        <v>33000</v>
      </c>
      <c r="I558" s="25">
        <v>34000</v>
      </c>
      <c r="J558" s="25">
        <v>0</v>
      </c>
      <c r="K558" s="25">
        <v>10912.927</v>
      </c>
      <c r="L558" s="25">
        <v>0</v>
      </c>
      <c r="M558" s="25">
        <v>0</v>
      </c>
      <c r="N558" s="25">
        <v>0</v>
      </c>
    </row>
    <row r="559" spans="1:14" s="52" customFormat="1" ht="46.5" customHeight="1">
      <c r="A559" s="23">
        <v>15</v>
      </c>
      <c r="B559" s="163" t="s">
        <v>703</v>
      </c>
      <c r="C559" s="30">
        <v>16744.650000000001</v>
      </c>
      <c r="D559" s="30">
        <v>3180.2220000000002</v>
      </c>
      <c r="E559" s="25">
        <v>16744.650000000001</v>
      </c>
      <c r="F559" s="25">
        <v>3180.2220000000002</v>
      </c>
      <c r="G559" s="25">
        <v>16744.650000000001</v>
      </c>
      <c r="H559" s="25">
        <v>3180.2220000000002</v>
      </c>
      <c r="I559" s="25">
        <v>16744.650000000001</v>
      </c>
      <c r="J559" s="25">
        <v>2080.2220000000002</v>
      </c>
      <c r="K559" s="25">
        <v>16327.353999999999</v>
      </c>
      <c r="L559" s="25">
        <v>2080.2220000000002</v>
      </c>
      <c r="M559" s="25">
        <v>0</v>
      </c>
      <c r="N559" s="25">
        <v>0</v>
      </c>
    </row>
    <row r="560" spans="1:14" s="52" customFormat="1" ht="62.25" customHeight="1">
      <c r="A560" s="23">
        <v>15</v>
      </c>
      <c r="B560" s="50" t="s">
        <v>166</v>
      </c>
      <c r="C560" s="30">
        <v>84818.854000000007</v>
      </c>
      <c r="D560" s="30">
        <v>4500</v>
      </c>
      <c r="E560" s="25">
        <v>84818.854000000007</v>
      </c>
      <c r="F560" s="25">
        <v>4500</v>
      </c>
      <c r="G560" s="25">
        <v>84818.854000000007</v>
      </c>
      <c r="H560" s="25">
        <v>4500</v>
      </c>
      <c r="I560" s="25">
        <v>84818.854000000007</v>
      </c>
      <c r="J560" s="25">
        <v>0</v>
      </c>
      <c r="K560" s="25">
        <v>84818.854000000007</v>
      </c>
      <c r="L560" s="25">
        <v>0</v>
      </c>
      <c r="M560" s="25">
        <v>0</v>
      </c>
      <c r="N560" s="25">
        <v>0</v>
      </c>
    </row>
    <row r="561" spans="1:14" s="52" customFormat="1" ht="62.25" customHeight="1">
      <c r="A561" s="71">
        <v>15</v>
      </c>
      <c r="B561" s="163" t="s">
        <v>833</v>
      </c>
      <c r="C561" s="30">
        <v>300</v>
      </c>
      <c r="D561" s="30">
        <v>800</v>
      </c>
      <c r="E561" s="33">
        <v>300</v>
      </c>
      <c r="F561" s="33">
        <v>800</v>
      </c>
      <c r="G561" s="33">
        <v>300</v>
      </c>
      <c r="H561" s="33">
        <v>800</v>
      </c>
      <c r="I561" s="33">
        <v>300</v>
      </c>
      <c r="J561" s="33">
        <v>0</v>
      </c>
      <c r="K561" s="33">
        <v>300</v>
      </c>
      <c r="L561" s="33">
        <v>0</v>
      </c>
      <c r="M561" s="33">
        <v>0</v>
      </c>
      <c r="N561" s="33">
        <v>0</v>
      </c>
    </row>
    <row r="562" spans="1:14" s="52" customFormat="1" ht="62.25" customHeight="1">
      <c r="A562" s="71">
        <v>15</v>
      </c>
      <c r="B562" s="176" t="s">
        <v>834</v>
      </c>
      <c r="C562" s="95">
        <v>2000</v>
      </c>
      <c r="D562" s="95">
        <v>13968.517</v>
      </c>
      <c r="E562" s="33">
        <v>2000</v>
      </c>
      <c r="F562" s="33">
        <v>13968.517</v>
      </c>
      <c r="G562" s="33">
        <v>2000</v>
      </c>
      <c r="H562" s="33">
        <v>13968.517</v>
      </c>
      <c r="I562" s="33">
        <v>2000</v>
      </c>
      <c r="J562" s="33">
        <v>0</v>
      </c>
      <c r="K562" s="33">
        <v>2000</v>
      </c>
      <c r="L562" s="33">
        <v>0</v>
      </c>
      <c r="M562" s="33">
        <v>0</v>
      </c>
      <c r="N562" s="33">
        <v>0</v>
      </c>
    </row>
    <row r="563" spans="1:14" s="52" customFormat="1" ht="80.25" customHeight="1">
      <c r="A563" s="23">
        <v>15</v>
      </c>
      <c r="B563" s="76" t="s">
        <v>835</v>
      </c>
      <c r="C563" s="30">
        <v>4000</v>
      </c>
      <c r="D563" s="30">
        <v>7619.4</v>
      </c>
      <c r="E563" s="25">
        <v>4000</v>
      </c>
      <c r="F563" s="25">
        <v>7619.4</v>
      </c>
      <c r="G563" s="25">
        <v>4000</v>
      </c>
      <c r="H563" s="25">
        <v>7619.4</v>
      </c>
      <c r="I563" s="25">
        <v>4000</v>
      </c>
      <c r="J563" s="25">
        <v>0</v>
      </c>
      <c r="K563" s="25">
        <v>4000</v>
      </c>
      <c r="L563" s="25">
        <v>0</v>
      </c>
      <c r="M563" s="25">
        <v>0</v>
      </c>
      <c r="N563" s="25">
        <v>0</v>
      </c>
    </row>
    <row r="564" spans="1:14" s="52" customFormat="1" ht="75.75" customHeight="1">
      <c r="A564" s="71">
        <v>15</v>
      </c>
      <c r="B564" s="177" t="s">
        <v>836</v>
      </c>
      <c r="C564" s="95">
        <v>3594.4870000000001</v>
      </c>
      <c r="D564" s="95">
        <v>6683.5129999999999</v>
      </c>
      <c r="E564" s="40">
        <v>3594.4870000000001</v>
      </c>
      <c r="F564" s="40">
        <v>6683.5129999999999</v>
      </c>
      <c r="G564" s="40">
        <v>3594.4870000000001</v>
      </c>
      <c r="H564" s="40">
        <v>6683.5129999999999</v>
      </c>
      <c r="I564" s="40">
        <v>3594.4870000000001</v>
      </c>
      <c r="J564" s="40">
        <v>0</v>
      </c>
      <c r="K564" s="40">
        <v>3594.4870000000001</v>
      </c>
      <c r="L564" s="40">
        <v>0</v>
      </c>
      <c r="M564" s="40">
        <v>0</v>
      </c>
      <c r="N564" s="40">
        <v>0</v>
      </c>
    </row>
    <row r="565" spans="1:14" s="52" customFormat="1" ht="81" customHeight="1">
      <c r="A565" s="71">
        <v>15</v>
      </c>
      <c r="B565" s="170" t="s">
        <v>837</v>
      </c>
      <c r="C565" s="47">
        <v>29551.238000000001</v>
      </c>
      <c r="D565" s="47">
        <v>9726.0709999999999</v>
      </c>
      <c r="E565" s="33">
        <v>29551.238000000001</v>
      </c>
      <c r="F565" s="33">
        <v>9726.0709999999999</v>
      </c>
      <c r="G565" s="33">
        <v>29551.238000000001</v>
      </c>
      <c r="H565" s="33">
        <v>9726.0709999999999</v>
      </c>
      <c r="I565" s="33">
        <v>29551.238000000001</v>
      </c>
      <c r="J565" s="33">
        <v>0</v>
      </c>
      <c r="K565" s="33">
        <v>29551.238000000001</v>
      </c>
      <c r="L565" s="33">
        <v>0</v>
      </c>
      <c r="M565" s="33">
        <v>0</v>
      </c>
      <c r="N565" s="33">
        <v>0</v>
      </c>
    </row>
    <row r="566" spans="1:14" s="52" customFormat="1" ht="45.75" customHeight="1">
      <c r="A566" s="23">
        <v>15</v>
      </c>
      <c r="B566" s="76" t="s">
        <v>838</v>
      </c>
      <c r="C566" s="30">
        <v>4648.7389999999996</v>
      </c>
      <c r="D566" s="30">
        <v>10351.261</v>
      </c>
      <c r="E566" s="25">
        <v>4648.7389999999996</v>
      </c>
      <c r="F566" s="25">
        <v>10351.261</v>
      </c>
      <c r="G566" s="25">
        <v>4648.7389999999996</v>
      </c>
      <c r="H566" s="25">
        <v>10351.261</v>
      </c>
      <c r="I566" s="25">
        <v>4648.7389999999996</v>
      </c>
      <c r="J566" s="25">
        <v>0</v>
      </c>
      <c r="K566" s="25">
        <v>4648.7389999999996</v>
      </c>
      <c r="L566" s="25">
        <v>0</v>
      </c>
      <c r="M566" s="25">
        <v>0</v>
      </c>
      <c r="N566" s="25">
        <v>0</v>
      </c>
    </row>
    <row r="567" spans="1:14" s="27" customFormat="1" ht="21" customHeight="1">
      <c r="A567" s="195">
        <v>16</v>
      </c>
      <c r="B567" s="195" t="s">
        <v>167</v>
      </c>
      <c r="C567" s="139">
        <f>SUM(C569:C584)</f>
        <v>106850.046</v>
      </c>
      <c r="D567" s="157">
        <f t="shared" ref="D567:N567" si="15">SUM(D569:D584)</f>
        <v>53425.022999999994</v>
      </c>
      <c r="E567" s="139">
        <f t="shared" si="15"/>
        <v>106850.046</v>
      </c>
      <c r="F567" s="139">
        <f t="shared" si="15"/>
        <v>53425.022999999994</v>
      </c>
      <c r="G567" s="139">
        <f t="shared" si="15"/>
        <v>106850.046</v>
      </c>
      <c r="H567" s="139">
        <f t="shared" si="15"/>
        <v>53425.022999999994</v>
      </c>
      <c r="I567" s="139">
        <f t="shared" si="15"/>
        <v>106850.046</v>
      </c>
      <c r="J567" s="139">
        <f t="shared" si="15"/>
        <v>2439.1</v>
      </c>
      <c r="K567" s="139">
        <f t="shared" si="15"/>
        <v>105102.25200000001</v>
      </c>
      <c r="L567" s="139">
        <f t="shared" si="15"/>
        <v>2253.047</v>
      </c>
      <c r="M567" s="139">
        <f t="shared" si="15"/>
        <v>0</v>
      </c>
      <c r="N567" s="139">
        <f t="shared" si="15"/>
        <v>0</v>
      </c>
    </row>
    <row r="568" spans="1:14" s="27" customFormat="1" ht="42" customHeight="1">
      <c r="A568" s="192"/>
      <c r="B568" s="194"/>
      <c r="C568" s="104"/>
      <c r="D568" s="111" t="s">
        <v>705</v>
      </c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</row>
    <row r="569" spans="1:14" s="27" customFormat="1" ht="43.5" customHeight="1">
      <c r="A569" s="53"/>
      <c r="B569" s="24" t="s">
        <v>601</v>
      </c>
      <c r="C569" s="54">
        <v>10000</v>
      </c>
      <c r="D569" s="54">
        <v>0</v>
      </c>
      <c r="E569" s="25">
        <v>10000</v>
      </c>
      <c r="F569" s="25">
        <v>0</v>
      </c>
      <c r="G569" s="25">
        <v>10000</v>
      </c>
      <c r="H569" s="25">
        <v>0</v>
      </c>
      <c r="I569" s="25">
        <v>10000</v>
      </c>
      <c r="J569" s="25">
        <v>0</v>
      </c>
      <c r="K569" s="25">
        <v>9969.44</v>
      </c>
      <c r="L569" s="25">
        <v>0</v>
      </c>
      <c r="M569" s="25">
        <v>0</v>
      </c>
      <c r="N569" s="25">
        <v>0</v>
      </c>
    </row>
    <row r="570" spans="1:14" s="27" customFormat="1" ht="63">
      <c r="A570" s="32">
        <v>16</v>
      </c>
      <c r="B570" s="49" t="s">
        <v>706</v>
      </c>
      <c r="C570" s="149">
        <v>1000</v>
      </c>
      <c r="D570" s="33">
        <v>782</v>
      </c>
      <c r="E570" s="33">
        <v>1000</v>
      </c>
      <c r="F570" s="33">
        <v>782</v>
      </c>
      <c r="G570" s="33">
        <v>1000</v>
      </c>
      <c r="H570" s="33">
        <v>782</v>
      </c>
      <c r="I570" s="33">
        <v>1000</v>
      </c>
      <c r="J570" s="33">
        <v>782</v>
      </c>
      <c r="K570" s="33">
        <v>1000</v>
      </c>
      <c r="L570" s="33">
        <v>782</v>
      </c>
      <c r="M570" s="33">
        <v>0</v>
      </c>
      <c r="N570" s="33">
        <v>0</v>
      </c>
    </row>
    <row r="571" spans="1:14" s="27" customFormat="1" ht="80.25" customHeight="1">
      <c r="A571" s="23">
        <v>16</v>
      </c>
      <c r="B571" s="50" t="s">
        <v>704</v>
      </c>
      <c r="C571" s="25">
        <v>4000</v>
      </c>
      <c r="D571" s="25">
        <v>449.68799999999999</v>
      </c>
      <c r="E571" s="25">
        <v>4000</v>
      </c>
      <c r="F571" s="25">
        <v>449.68799999999999</v>
      </c>
      <c r="G571" s="25">
        <v>4000</v>
      </c>
      <c r="H571" s="25">
        <v>449.68799999999999</v>
      </c>
      <c r="I571" s="25">
        <v>4000</v>
      </c>
      <c r="J571" s="25">
        <v>449.68799999999999</v>
      </c>
      <c r="K571" s="25">
        <v>3987.029</v>
      </c>
      <c r="L571" s="25">
        <v>425.685</v>
      </c>
      <c r="M571" s="25">
        <v>0</v>
      </c>
      <c r="N571" s="25">
        <v>0</v>
      </c>
    </row>
    <row r="572" spans="1:14" s="27" customFormat="1" ht="63">
      <c r="A572" s="71">
        <v>16</v>
      </c>
      <c r="B572" s="86" t="s">
        <v>168</v>
      </c>
      <c r="C572" s="40">
        <v>71682.843999999997</v>
      </c>
      <c r="D572" s="40">
        <v>23776.044999999998</v>
      </c>
      <c r="E572" s="40">
        <v>71682.843999999997</v>
      </c>
      <c r="F572" s="40">
        <v>23776.044999999998</v>
      </c>
      <c r="G572" s="40">
        <v>71682.843999999997</v>
      </c>
      <c r="H572" s="40">
        <v>23776.044999999998</v>
      </c>
      <c r="I572" s="40">
        <v>71682.843999999997</v>
      </c>
      <c r="J572" s="40">
        <v>0</v>
      </c>
      <c r="K572" s="40">
        <v>70509.845000000001</v>
      </c>
      <c r="L572" s="40">
        <v>0</v>
      </c>
      <c r="M572" s="40">
        <v>0</v>
      </c>
      <c r="N572" s="40">
        <v>0</v>
      </c>
    </row>
    <row r="573" spans="1:14" s="27" customFormat="1" ht="47.25">
      <c r="A573" s="23">
        <v>16</v>
      </c>
      <c r="B573" s="50" t="s">
        <v>169</v>
      </c>
      <c r="C573" s="25">
        <v>0</v>
      </c>
      <c r="D573" s="25">
        <v>3333.1689999999999</v>
      </c>
      <c r="E573" s="25">
        <v>0</v>
      </c>
      <c r="F573" s="25">
        <v>3333.1689999999999</v>
      </c>
      <c r="G573" s="25">
        <v>0</v>
      </c>
      <c r="H573" s="25">
        <v>3333.1689999999999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</row>
    <row r="574" spans="1:14" s="27" customFormat="1" ht="78.75">
      <c r="A574" s="71">
        <v>16</v>
      </c>
      <c r="B574" s="86" t="s">
        <v>170</v>
      </c>
      <c r="C574" s="40">
        <v>0</v>
      </c>
      <c r="D574" s="40">
        <v>4800</v>
      </c>
      <c r="E574" s="40">
        <v>0</v>
      </c>
      <c r="F574" s="40">
        <v>4800</v>
      </c>
      <c r="G574" s="40">
        <v>0</v>
      </c>
      <c r="H574" s="40">
        <v>4800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</row>
    <row r="575" spans="1:14" s="27" customFormat="1" ht="47.25">
      <c r="A575" s="23">
        <v>16</v>
      </c>
      <c r="B575" s="50" t="s">
        <v>171</v>
      </c>
      <c r="C575" s="25">
        <v>0</v>
      </c>
      <c r="D575" s="25">
        <v>2578</v>
      </c>
      <c r="E575" s="25">
        <v>0</v>
      </c>
      <c r="F575" s="25">
        <v>2578</v>
      </c>
      <c r="G575" s="25">
        <v>0</v>
      </c>
      <c r="H575" s="25">
        <v>2578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</row>
    <row r="576" spans="1:14" s="27" customFormat="1" ht="63">
      <c r="A576" s="23">
        <v>16</v>
      </c>
      <c r="B576" s="50" t="s">
        <v>172</v>
      </c>
      <c r="C576" s="25">
        <v>7167.2020000000002</v>
      </c>
      <c r="D576" s="25">
        <v>0</v>
      </c>
      <c r="E576" s="25">
        <v>7167.2020000000002</v>
      </c>
      <c r="F576" s="25">
        <v>0</v>
      </c>
      <c r="G576" s="25">
        <v>7167.2020000000002</v>
      </c>
      <c r="H576" s="25">
        <v>0</v>
      </c>
      <c r="I576" s="25">
        <v>7167.2020000000002</v>
      </c>
      <c r="J576" s="25">
        <v>0</v>
      </c>
      <c r="K576" s="25">
        <v>7167.2020000000002</v>
      </c>
      <c r="L576" s="25">
        <v>0</v>
      </c>
      <c r="M576" s="25">
        <v>0</v>
      </c>
      <c r="N576" s="25">
        <v>0</v>
      </c>
    </row>
    <row r="577" spans="1:14" s="27" customFormat="1" ht="63">
      <c r="A577" s="34">
        <v>16</v>
      </c>
      <c r="B577" s="51" t="s">
        <v>602</v>
      </c>
      <c r="C577" s="35">
        <v>0</v>
      </c>
      <c r="D577" s="35">
        <v>2790.8969999999999</v>
      </c>
      <c r="E577" s="35">
        <v>0</v>
      </c>
      <c r="F577" s="35">
        <v>2790.8969999999999</v>
      </c>
      <c r="G577" s="35">
        <v>0</v>
      </c>
      <c r="H577" s="35">
        <v>2790.8969999999999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</row>
    <row r="578" spans="1:14" s="27" customFormat="1" ht="47.25">
      <c r="A578" s="23">
        <v>16</v>
      </c>
      <c r="B578" s="24" t="s">
        <v>173</v>
      </c>
      <c r="C578" s="25">
        <v>0</v>
      </c>
      <c r="D578" s="25">
        <v>1800</v>
      </c>
      <c r="E578" s="25">
        <v>0</v>
      </c>
      <c r="F578" s="25">
        <v>1800</v>
      </c>
      <c r="G578" s="25">
        <v>0</v>
      </c>
      <c r="H578" s="25">
        <v>1800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</row>
    <row r="579" spans="1:14" s="27" customFormat="1">
      <c r="A579" s="23">
        <v>16</v>
      </c>
      <c r="B579" s="24" t="s">
        <v>603</v>
      </c>
      <c r="C579" s="25">
        <v>3000</v>
      </c>
      <c r="D579" s="25">
        <v>11907.812</v>
      </c>
      <c r="E579" s="25">
        <v>3000</v>
      </c>
      <c r="F579" s="25">
        <v>11907.812</v>
      </c>
      <c r="G579" s="25">
        <v>3000</v>
      </c>
      <c r="H579" s="25">
        <v>11907.812</v>
      </c>
      <c r="I579" s="25">
        <v>3000</v>
      </c>
      <c r="J579" s="25">
        <v>0</v>
      </c>
      <c r="K579" s="25">
        <v>2468.7359999999999</v>
      </c>
      <c r="L579" s="25">
        <v>0</v>
      </c>
      <c r="M579" s="25">
        <v>0</v>
      </c>
      <c r="N579" s="25">
        <v>0</v>
      </c>
    </row>
    <row r="580" spans="1:14" s="27" customFormat="1" ht="45" customHeight="1">
      <c r="A580" s="23">
        <v>16</v>
      </c>
      <c r="B580" s="24" t="s">
        <v>707</v>
      </c>
      <c r="C580" s="25">
        <v>0</v>
      </c>
      <c r="D580" s="25">
        <v>8.7799999999999994</v>
      </c>
      <c r="E580" s="25">
        <v>0</v>
      </c>
      <c r="F580" s="25">
        <v>8.7799999999999994</v>
      </c>
      <c r="G580" s="25">
        <v>0</v>
      </c>
      <c r="H580" s="25">
        <v>8.7799999999999994</v>
      </c>
      <c r="I580" s="25">
        <v>0</v>
      </c>
      <c r="J580" s="25">
        <v>8.7799999999999994</v>
      </c>
      <c r="K580" s="25">
        <v>0</v>
      </c>
      <c r="L580" s="25">
        <v>0</v>
      </c>
      <c r="M580" s="25">
        <v>0</v>
      </c>
      <c r="N580" s="25">
        <v>0</v>
      </c>
    </row>
    <row r="581" spans="1:14" s="27" customFormat="1" ht="59.25" customHeight="1">
      <c r="A581" s="23">
        <v>16</v>
      </c>
      <c r="B581" s="24" t="s">
        <v>708</v>
      </c>
      <c r="C581" s="25">
        <v>0</v>
      </c>
      <c r="D581" s="25">
        <v>48.268000000000001</v>
      </c>
      <c r="E581" s="25">
        <v>0</v>
      </c>
      <c r="F581" s="25">
        <v>48.268000000000001</v>
      </c>
      <c r="G581" s="25">
        <v>0</v>
      </c>
      <c r="H581" s="25">
        <v>48.268000000000001</v>
      </c>
      <c r="I581" s="25">
        <v>0</v>
      </c>
      <c r="J581" s="25">
        <v>48.268000000000001</v>
      </c>
      <c r="K581" s="25">
        <v>0</v>
      </c>
      <c r="L581" s="25">
        <v>0</v>
      </c>
      <c r="M581" s="25">
        <v>0</v>
      </c>
      <c r="N581" s="25">
        <v>0</v>
      </c>
    </row>
    <row r="582" spans="1:14" s="27" customFormat="1" ht="78.75" customHeight="1">
      <c r="A582" s="23">
        <v>16</v>
      </c>
      <c r="B582" s="24" t="s">
        <v>855</v>
      </c>
      <c r="C582" s="25">
        <v>0</v>
      </c>
      <c r="D582" s="25">
        <v>1045.3620000000001</v>
      </c>
      <c r="E582" s="25">
        <v>0</v>
      </c>
      <c r="F582" s="25">
        <v>1045.3620000000001</v>
      </c>
      <c r="G582" s="25">
        <v>0</v>
      </c>
      <c r="H582" s="25">
        <v>1045.3620000000001</v>
      </c>
      <c r="I582" s="25">
        <v>0</v>
      </c>
      <c r="J582" s="25">
        <v>1045.3620000000001</v>
      </c>
      <c r="K582" s="25">
        <v>0</v>
      </c>
      <c r="L582" s="25">
        <v>1045.3620000000001</v>
      </c>
      <c r="M582" s="25">
        <v>0</v>
      </c>
      <c r="N582" s="25">
        <v>0</v>
      </c>
    </row>
    <row r="583" spans="1:14" s="27" customFormat="1" ht="60" customHeight="1">
      <c r="A583" s="32">
        <v>16</v>
      </c>
      <c r="B583" s="49" t="s">
        <v>709</v>
      </c>
      <c r="C583" s="33">
        <v>0</v>
      </c>
      <c r="D583" s="33">
        <v>105.002</v>
      </c>
      <c r="E583" s="33">
        <v>0</v>
      </c>
      <c r="F583" s="33">
        <v>105.002</v>
      </c>
      <c r="G583" s="33">
        <v>0</v>
      </c>
      <c r="H583" s="33">
        <v>105.002</v>
      </c>
      <c r="I583" s="33">
        <v>0</v>
      </c>
      <c r="J583" s="33">
        <v>105.002</v>
      </c>
      <c r="K583" s="33">
        <v>0</v>
      </c>
      <c r="L583" s="33">
        <v>0</v>
      </c>
      <c r="M583" s="33">
        <v>0</v>
      </c>
      <c r="N583" s="33">
        <v>0</v>
      </c>
    </row>
    <row r="584" spans="1:14" s="27" customFormat="1" ht="47.25">
      <c r="A584" s="23">
        <v>16</v>
      </c>
      <c r="B584" s="50" t="s">
        <v>604</v>
      </c>
      <c r="C584" s="25">
        <v>10000</v>
      </c>
      <c r="D584" s="25">
        <v>0</v>
      </c>
      <c r="E584" s="25">
        <v>10000</v>
      </c>
      <c r="F584" s="25">
        <v>0</v>
      </c>
      <c r="G584" s="25">
        <v>10000</v>
      </c>
      <c r="H584" s="25">
        <v>0</v>
      </c>
      <c r="I584" s="25">
        <v>10000</v>
      </c>
      <c r="J584" s="25">
        <v>0</v>
      </c>
      <c r="K584" s="25">
        <v>10000</v>
      </c>
      <c r="L584" s="25">
        <v>0</v>
      </c>
      <c r="M584" s="25">
        <v>0</v>
      </c>
      <c r="N584" s="25">
        <v>0</v>
      </c>
    </row>
    <row r="585" spans="1:14" s="27" customFormat="1">
      <c r="A585" s="185">
        <v>17</v>
      </c>
      <c r="B585" s="185" t="s">
        <v>174</v>
      </c>
      <c r="C585" s="103">
        <f t="shared" ref="C585:H585" si="16">SUM(C587:C612)</f>
        <v>143101.951</v>
      </c>
      <c r="D585" s="105">
        <f t="shared" si="16"/>
        <v>71550.975999999995</v>
      </c>
      <c r="E585" s="103">
        <f t="shared" si="16"/>
        <v>143101.951</v>
      </c>
      <c r="F585" s="103">
        <f t="shared" si="16"/>
        <v>71550.975999999995</v>
      </c>
      <c r="G585" s="103">
        <f t="shared" si="16"/>
        <v>143101.951</v>
      </c>
      <c r="H585" s="103">
        <f t="shared" si="16"/>
        <v>71550.975999999995</v>
      </c>
      <c r="I585" s="103">
        <f>SUM(I587:I612)</f>
        <v>143101.951</v>
      </c>
      <c r="J585" s="103">
        <f>SUM(J587:J612)</f>
        <v>1694.0030000000002</v>
      </c>
      <c r="K585" s="103">
        <f>SUM(K587:K612)</f>
        <v>142841.77300000002</v>
      </c>
      <c r="L585" s="103">
        <f>SUM(L587:L612)</f>
        <v>1694.0030000000002</v>
      </c>
      <c r="M585" s="103">
        <f>SUM(M587:M603)</f>
        <v>0</v>
      </c>
      <c r="N585" s="103">
        <f>SUM(N587:N603)</f>
        <v>0</v>
      </c>
    </row>
    <row r="586" spans="1:14" s="27" customFormat="1" ht="44.25" customHeight="1">
      <c r="A586" s="192"/>
      <c r="B586" s="186"/>
      <c r="C586" s="104"/>
      <c r="D586" s="146" t="s">
        <v>710</v>
      </c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</row>
    <row r="587" spans="1:14" s="27" customFormat="1" ht="31.5">
      <c r="A587" s="34">
        <v>17</v>
      </c>
      <c r="B587" s="51" t="s">
        <v>175</v>
      </c>
      <c r="C587" s="35">
        <v>7060.2349999999997</v>
      </c>
      <c r="D587" s="35">
        <v>1000</v>
      </c>
      <c r="E587" s="35">
        <v>7060.2349999999997</v>
      </c>
      <c r="F587" s="35">
        <v>1000</v>
      </c>
      <c r="G587" s="35">
        <v>7060.2349999999997</v>
      </c>
      <c r="H587" s="35">
        <v>1000</v>
      </c>
      <c r="I587" s="35">
        <v>7060.2349999999997</v>
      </c>
      <c r="J587" s="35">
        <v>0</v>
      </c>
      <c r="K587" s="35">
        <v>7060.2349999999997</v>
      </c>
      <c r="L587" s="35">
        <v>0</v>
      </c>
      <c r="M587" s="35">
        <v>0</v>
      </c>
      <c r="N587" s="35">
        <v>0</v>
      </c>
    </row>
    <row r="588" spans="1:14" s="27" customFormat="1" ht="94.5">
      <c r="A588" s="32">
        <v>17</v>
      </c>
      <c r="B588" s="49" t="s">
        <v>176</v>
      </c>
      <c r="C588" s="33">
        <v>13000</v>
      </c>
      <c r="D588" s="33">
        <v>10000</v>
      </c>
      <c r="E588" s="33">
        <v>13000</v>
      </c>
      <c r="F588" s="33">
        <v>10000</v>
      </c>
      <c r="G588" s="33">
        <v>13000</v>
      </c>
      <c r="H588" s="33">
        <v>10000</v>
      </c>
      <c r="I588" s="33">
        <v>13000</v>
      </c>
      <c r="J588" s="33">
        <v>0</v>
      </c>
      <c r="K588" s="33">
        <v>13000</v>
      </c>
      <c r="L588" s="33">
        <v>0</v>
      </c>
      <c r="M588" s="33">
        <v>0</v>
      </c>
      <c r="N588" s="33">
        <v>0</v>
      </c>
    </row>
    <row r="589" spans="1:14" s="27" customFormat="1" ht="47.25" customHeight="1">
      <c r="A589" s="23">
        <v>17</v>
      </c>
      <c r="B589" s="50" t="s">
        <v>711</v>
      </c>
      <c r="C589" s="25">
        <v>2468.0189999999998</v>
      </c>
      <c r="D589" s="25">
        <v>132.4</v>
      </c>
      <c r="E589" s="25">
        <v>2468.0189999999998</v>
      </c>
      <c r="F589" s="25">
        <v>132.4</v>
      </c>
      <c r="G589" s="25">
        <v>2468.0189999999998</v>
      </c>
      <c r="H589" s="25">
        <v>132.4</v>
      </c>
      <c r="I589" s="25">
        <v>2468.0189999999998</v>
      </c>
      <c r="J589" s="25">
        <v>132.4</v>
      </c>
      <c r="K589" s="25">
        <v>2468.0189999999998</v>
      </c>
      <c r="L589" s="25">
        <v>132.4</v>
      </c>
      <c r="M589" s="25">
        <v>0</v>
      </c>
      <c r="N589" s="25">
        <v>0</v>
      </c>
    </row>
    <row r="590" spans="1:14" s="27" customFormat="1" ht="78.75" customHeight="1">
      <c r="A590" s="71">
        <v>17</v>
      </c>
      <c r="B590" s="86" t="s">
        <v>712</v>
      </c>
      <c r="C590" s="40">
        <v>1438.3969999999999</v>
      </c>
      <c r="D590" s="40">
        <v>1561.6030000000001</v>
      </c>
      <c r="E590" s="40">
        <v>1438.3969999999999</v>
      </c>
      <c r="F590" s="40">
        <v>1561.6030000000001</v>
      </c>
      <c r="G590" s="40">
        <v>1438.3969999999999</v>
      </c>
      <c r="H590" s="40">
        <v>1561.6030000000001</v>
      </c>
      <c r="I590" s="40">
        <v>1438.3969999999999</v>
      </c>
      <c r="J590" s="40">
        <v>1561.6030000000001</v>
      </c>
      <c r="K590" s="40">
        <v>1438.3969999999999</v>
      </c>
      <c r="L590" s="40">
        <v>1561.6030000000001</v>
      </c>
      <c r="M590" s="40">
        <v>0</v>
      </c>
      <c r="N590" s="40">
        <v>0</v>
      </c>
    </row>
    <row r="591" spans="1:14" s="27" customFormat="1" ht="31.5">
      <c r="A591" s="23">
        <v>17</v>
      </c>
      <c r="B591" s="50" t="s">
        <v>793</v>
      </c>
      <c r="C591" s="25">
        <v>10000</v>
      </c>
      <c r="D591" s="25">
        <v>0</v>
      </c>
      <c r="E591" s="25">
        <v>10000</v>
      </c>
      <c r="F591" s="25">
        <v>0</v>
      </c>
      <c r="G591" s="25">
        <v>10000</v>
      </c>
      <c r="H591" s="25">
        <v>0</v>
      </c>
      <c r="I591" s="25">
        <v>10000</v>
      </c>
      <c r="J591" s="25">
        <v>0</v>
      </c>
      <c r="K591" s="25">
        <v>10000</v>
      </c>
      <c r="L591" s="25">
        <v>0</v>
      </c>
      <c r="M591" s="25">
        <v>0</v>
      </c>
      <c r="N591" s="25">
        <v>0</v>
      </c>
    </row>
    <row r="592" spans="1:14" s="27" customFormat="1" ht="63">
      <c r="A592" s="34">
        <v>17</v>
      </c>
      <c r="B592" s="51" t="s">
        <v>794</v>
      </c>
      <c r="C592" s="35">
        <v>2294.7869999999998</v>
      </c>
      <c r="D592" s="35">
        <v>0</v>
      </c>
      <c r="E592" s="35">
        <v>2294.7869999999998</v>
      </c>
      <c r="F592" s="35">
        <v>0</v>
      </c>
      <c r="G592" s="35">
        <v>2294.7869999999998</v>
      </c>
      <c r="H592" s="35">
        <v>0</v>
      </c>
      <c r="I592" s="35">
        <v>2294.7869999999998</v>
      </c>
      <c r="J592" s="35">
        <v>0</v>
      </c>
      <c r="K592" s="35">
        <v>2156.3000000000002</v>
      </c>
      <c r="L592" s="35">
        <v>0</v>
      </c>
      <c r="M592" s="35">
        <v>0</v>
      </c>
      <c r="N592" s="35">
        <v>0</v>
      </c>
    </row>
    <row r="593" spans="1:14" s="27" customFormat="1" ht="99" customHeight="1">
      <c r="A593" s="32">
        <v>17</v>
      </c>
      <c r="B593" s="49" t="s">
        <v>795</v>
      </c>
      <c r="C593" s="33">
        <v>0</v>
      </c>
      <c r="D593" s="33">
        <v>2610</v>
      </c>
      <c r="E593" s="33">
        <v>0</v>
      </c>
      <c r="F593" s="33">
        <v>2610</v>
      </c>
      <c r="G593" s="33">
        <v>0</v>
      </c>
      <c r="H593" s="33">
        <v>2610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</row>
    <row r="594" spans="1:14" s="27" customFormat="1" ht="68.25" customHeight="1">
      <c r="A594" s="23">
        <v>17</v>
      </c>
      <c r="B594" s="50" t="s">
        <v>177</v>
      </c>
      <c r="C594" s="25">
        <v>4325.2280000000001</v>
      </c>
      <c r="D594" s="25">
        <v>0</v>
      </c>
      <c r="E594" s="25">
        <v>4325.2280000000001</v>
      </c>
      <c r="F594" s="25">
        <v>0</v>
      </c>
      <c r="G594" s="25">
        <v>4325.2280000000001</v>
      </c>
      <c r="H594" s="25">
        <v>0</v>
      </c>
      <c r="I594" s="25">
        <v>4325.2280000000001</v>
      </c>
      <c r="J594" s="25">
        <v>0</v>
      </c>
      <c r="K594" s="25">
        <v>4203.5529999999999</v>
      </c>
      <c r="L594" s="25">
        <v>0</v>
      </c>
      <c r="M594" s="25">
        <v>0</v>
      </c>
      <c r="N594" s="25">
        <v>0</v>
      </c>
    </row>
    <row r="595" spans="1:14" s="27" customFormat="1" ht="82.5" customHeight="1">
      <c r="A595" s="23">
        <v>17</v>
      </c>
      <c r="B595" s="72" t="s">
        <v>796</v>
      </c>
      <c r="C595" s="25">
        <v>7012.1</v>
      </c>
      <c r="D595" s="25">
        <v>649.26</v>
      </c>
      <c r="E595" s="25">
        <v>7012.1</v>
      </c>
      <c r="F595" s="25">
        <v>649.26</v>
      </c>
      <c r="G595" s="25">
        <v>7012.1</v>
      </c>
      <c r="H595" s="25">
        <v>649.26</v>
      </c>
      <c r="I595" s="25">
        <v>7012.1</v>
      </c>
      <c r="J595" s="25">
        <v>0</v>
      </c>
      <c r="K595" s="25">
        <v>7012.1</v>
      </c>
      <c r="L595" s="25">
        <v>0</v>
      </c>
      <c r="M595" s="25">
        <v>0</v>
      </c>
      <c r="N595" s="25">
        <v>0</v>
      </c>
    </row>
    <row r="596" spans="1:14" s="27" customFormat="1" ht="47.25">
      <c r="A596" s="23">
        <v>17</v>
      </c>
      <c r="B596" s="50" t="s">
        <v>178</v>
      </c>
      <c r="C596" s="25">
        <v>10000</v>
      </c>
      <c r="D596" s="25">
        <v>0</v>
      </c>
      <c r="E596" s="25">
        <v>10000</v>
      </c>
      <c r="F596" s="25">
        <v>0</v>
      </c>
      <c r="G596" s="25">
        <v>10000</v>
      </c>
      <c r="H596" s="25">
        <v>0</v>
      </c>
      <c r="I596" s="25">
        <v>10000</v>
      </c>
      <c r="J596" s="25">
        <v>0</v>
      </c>
      <c r="K596" s="25">
        <v>10000</v>
      </c>
      <c r="L596" s="25">
        <v>0</v>
      </c>
      <c r="M596" s="25">
        <v>0</v>
      </c>
      <c r="N596" s="25">
        <v>0</v>
      </c>
    </row>
    <row r="597" spans="1:14" s="27" customFormat="1" ht="98.25" customHeight="1">
      <c r="A597" s="23">
        <v>17</v>
      </c>
      <c r="B597" s="50" t="s">
        <v>179</v>
      </c>
      <c r="C597" s="25">
        <v>5000</v>
      </c>
      <c r="D597" s="25">
        <v>0</v>
      </c>
      <c r="E597" s="25">
        <v>5000</v>
      </c>
      <c r="F597" s="25">
        <v>0</v>
      </c>
      <c r="G597" s="25">
        <v>5000</v>
      </c>
      <c r="H597" s="25">
        <v>0</v>
      </c>
      <c r="I597" s="25">
        <v>5000</v>
      </c>
      <c r="J597" s="25">
        <v>0</v>
      </c>
      <c r="K597" s="25">
        <v>4999.9840000000004</v>
      </c>
      <c r="L597" s="25">
        <v>0</v>
      </c>
      <c r="M597" s="25">
        <v>0</v>
      </c>
      <c r="N597" s="25">
        <v>0</v>
      </c>
    </row>
    <row r="598" spans="1:14" s="27" customFormat="1" ht="47.25">
      <c r="A598" s="34">
        <v>17</v>
      </c>
      <c r="B598" s="51" t="s">
        <v>180</v>
      </c>
      <c r="C598" s="35">
        <v>10000</v>
      </c>
      <c r="D598" s="35">
        <v>0</v>
      </c>
      <c r="E598" s="35">
        <v>10000</v>
      </c>
      <c r="F598" s="35">
        <v>0</v>
      </c>
      <c r="G598" s="35">
        <v>10000</v>
      </c>
      <c r="H598" s="35">
        <v>0</v>
      </c>
      <c r="I598" s="35">
        <v>10000</v>
      </c>
      <c r="J598" s="35">
        <v>0</v>
      </c>
      <c r="K598" s="35">
        <v>10000</v>
      </c>
      <c r="L598" s="35">
        <v>0</v>
      </c>
      <c r="M598" s="35">
        <v>0</v>
      </c>
      <c r="N598" s="35">
        <v>0</v>
      </c>
    </row>
    <row r="599" spans="1:14" s="27" customFormat="1" ht="47.25">
      <c r="A599" s="23">
        <v>17</v>
      </c>
      <c r="B599" s="24" t="s">
        <v>181</v>
      </c>
      <c r="C599" s="25">
        <v>5000</v>
      </c>
      <c r="D599" s="25">
        <v>0</v>
      </c>
      <c r="E599" s="25">
        <v>5000</v>
      </c>
      <c r="F599" s="25">
        <v>0</v>
      </c>
      <c r="G599" s="25">
        <v>5000</v>
      </c>
      <c r="H599" s="25">
        <v>0</v>
      </c>
      <c r="I599" s="25">
        <v>5000</v>
      </c>
      <c r="J599" s="25">
        <v>0</v>
      </c>
      <c r="K599" s="25">
        <v>5000</v>
      </c>
      <c r="L599" s="25">
        <v>0</v>
      </c>
      <c r="M599" s="25">
        <v>0</v>
      </c>
      <c r="N599" s="25">
        <v>0</v>
      </c>
    </row>
    <row r="600" spans="1:14" s="27" customFormat="1" ht="47.25">
      <c r="A600" s="23">
        <v>17</v>
      </c>
      <c r="B600" s="24" t="s">
        <v>182</v>
      </c>
      <c r="C600" s="25">
        <v>5000</v>
      </c>
      <c r="D600" s="25">
        <v>0</v>
      </c>
      <c r="E600" s="25">
        <v>5000</v>
      </c>
      <c r="F600" s="25">
        <v>0</v>
      </c>
      <c r="G600" s="25">
        <v>5000</v>
      </c>
      <c r="H600" s="25">
        <v>0</v>
      </c>
      <c r="I600" s="25">
        <v>5000</v>
      </c>
      <c r="J600" s="25">
        <v>0</v>
      </c>
      <c r="K600" s="25">
        <v>5000</v>
      </c>
      <c r="L600" s="25">
        <v>0</v>
      </c>
      <c r="M600" s="25">
        <v>0</v>
      </c>
      <c r="N600" s="25">
        <v>0</v>
      </c>
    </row>
    <row r="601" spans="1:14" s="27" customFormat="1" ht="31.5">
      <c r="A601" s="23">
        <v>17</v>
      </c>
      <c r="B601" s="24" t="s">
        <v>183</v>
      </c>
      <c r="C601" s="25">
        <v>15000</v>
      </c>
      <c r="D601" s="25">
        <v>0</v>
      </c>
      <c r="E601" s="25">
        <v>15000</v>
      </c>
      <c r="F601" s="25">
        <v>0</v>
      </c>
      <c r="G601" s="25">
        <v>15000</v>
      </c>
      <c r="H601" s="25">
        <v>0</v>
      </c>
      <c r="I601" s="25">
        <v>15000</v>
      </c>
      <c r="J601" s="25">
        <v>0</v>
      </c>
      <c r="K601" s="25">
        <v>15000</v>
      </c>
      <c r="L601" s="25">
        <v>0</v>
      </c>
      <c r="M601" s="25">
        <v>0</v>
      </c>
      <c r="N601" s="25">
        <v>0</v>
      </c>
    </row>
    <row r="602" spans="1:14" s="27" customFormat="1" ht="47.25">
      <c r="A602" s="23">
        <v>17</v>
      </c>
      <c r="B602" s="24" t="s">
        <v>605</v>
      </c>
      <c r="C602" s="25">
        <v>7724.3180000000002</v>
      </c>
      <c r="D602" s="25">
        <v>0</v>
      </c>
      <c r="E602" s="25">
        <v>7724.3180000000002</v>
      </c>
      <c r="F602" s="25">
        <v>0</v>
      </c>
      <c r="G602" s="25">
        <v>7724.3180000000002</v>
      </c>
      <c r="H602" s="25">
        <v>0</v>
      </c>
      <c r="I602" s="25">
        <v>7724.3180000000002</v>
      </c>
      <c r="J602" s="25">
        <v>0</v>
      </c>
      <c r="K602" s="25">
        <v>7724.3180000000002</v>
      </c>
      <c r="L602" s="25">
        <v>0</v>
      </c>
      <c r="M602" s="25">
        <v>0</v>
      </c>
      <c r="N602" s="25">
        <v>0</v>
      </c>
    </row>
    <row r="603" spans="1:14" s="27" customFormat="1" ht="48.75" customHeight="1">
      <c r="A603" s="32">
        <v>17</v>
      </c>
      <c r="B603" s="49" t="s">
        <v>184</v>
      </c>
      <c r="C603" s="33">
        <v>0</v>
      </c>
      <c r="D603" s="33">
        <v>2970</v>
      </c>
      <c r="E603" s="33">
        <v>0</v>
      </c>
      <c r="F603" s="33">
        <v>2970</v>
      </c>
      <c r="G603" s="33">
        <v>0</v>
      </c>
      <c r="H603" s="33">
        <v>2970</v>
      </c>
      <c r="I603" s="33">
        <v>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</row>
    <row r="604" spans="1:14" s="27" customFormat="1" ht="47.25" customHeight="1">
      <c r="A604" s="23">
        <v>17</v>
      </c>
      <c r="B604" s="50" t="s">
        <v>458</v>
      </c>
      <c r="C604" s="26">
        <v>0</v>
      </c>
      <c r="D604" s="26">
        <v>10000</v>
      </c>
      <c r="E604" s="25">
        <v>0</v>
      </c>
      <c r="F604" s="25">
        <v>10000</v>
      </c>
      <c r="G604" s="25">
        <v>0</v>
      </c>
      <c r="H604" s="25">
        <v>10000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</row>
    <row r="605" spans="1:14" s="27" customFormat="1" ht="65.25" customHeight="1">
      <c r="A605" s="34">
        <v>17</v>
      </c>
      <c r="B605" s="51" t="s">
        <v>459</v>
      </c>
      <c r="C605" s="93">
        <v>0</v>
      </c>
      <c r="D605" s="93">
        <v>3406.58</v>
      </c>
      <c r="E605" s="35">
        <v>0</v>
      </c>
      <c r="F605" s="35">
        <v>3406.58</v>
      </c>
      <c r="G605" s="35">
        <v>0</v>
      </c>
      <c r="H605" s="35">
        <v>3406.58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</row>
    <row r="606" spans="1:14" s="27" customFormat="1" ht="45" customHeight="1">
      <c r="A606" s="23">
        <v>17</v>
      </c>
      <c r="B606" s="24" t="s">
        <v>460</v>
      </c>
      <c r="C606" s="26">
        <v>5000</v>
      </c>
      <c r="D606" s="26">
        <v>0</v>
      </c>
      <c r="E606" s="25">
        <v>5000</v>
      </c>
      <c r="F606" s="25">
        <v>0</v>
      </c>
      <c r="G606" s="25">
        <v>5000</v>
      </c>
      <c r="H606" s="25">
        <v>0</v>
      </c>
      <c r="I606" s="25">
        <v>5000</v>
      </c>
      <c r="J606" s="25">
        <v>0</v>
      </c>
      <c r="K606" s="25">
        <v>5000</v>
      </c>
      <c r="L606" s="25">
        <v>0</v>
      </c>
      <c r="M606" s="25">
        <v>0</v>
      </c>
      <c r="N606" s="25">
        <v>0</v>
      </c>
    </row>
    <row r="607" spans="1:14" s="27" customFormat="1" ht="49.5" customHeight="1">
      <c r="A607" s="23">
        <v>17</v>
      </c>
      <c r="B607" s="24" t="s">
        <v>461</v>
      </c>
      <c r="C607" s="26">
        <v>1694.0029999999999</v>
      </c>
      <c r="D607" s="26">
        <v>8305.9969999999994</v>
      </c>
      <c r="E607" s="25">
        <v>1694.0029999999999</v>
      </c>
      <c r="F607" s="25">
        <v>8305.9969999999994</v>
      </c>
      <c r="G607" s="25">
        <v>1694.0029999999999</v>
      </c>
      <c r="H607" s="25">
        <v>8305.9969999999994</v>
      </c>
      <c r="I607" s="25">
        <v>1694.0029999999999</v>
      </c>
      <c r="J607" s="25">
        <v>0</v>
      </c>
      <c r="K607" s="25">
        <v>1694.0029999999999</v>
      </c>
      <c r="L607" s="25">
        <v>0</v>
      </c>
      <c r="M607" s="25">
        <v>0</v>
      </c>
      <c r="N607" s="25">
        <v>0</v>
      </c>
    </row>
    <row r="608" spans="1:14" s="27" customFormat="1" ht="48" customHeight="1">
      <c r="A608" s="23">
        <v>17</v>
      </c>
      <c r="B608" s="24" t="s">
        <v>462</v>
      </c>
      <c r="C608" s="26">
        <v>0</v>
      </c>
      <c r="D608" s="26">
        <v>2000</v>
      </c>
      <c r="E608" s="25">
        <v>0</v>
      </c>
      <c r="F608" s="25">
        <v>2000</v>
      </c>
      <c r="G608" s="25">
        <v>0</v>
      </c>
      <c r="H608" s="25">
        <v>2000</v>
      </c>
      <c r="I608" s="25">
        <v>0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</row>
    <row r="609" spans="1:14" s="27" customFormat="1" ht="47.25" customHeight="1">
      <c r="A609" s="32">
        <v>17</v>
      </c>
      <c r="B609" s="49" t="s">
        <v>463</v>
      </c>
      <c r="C609" s="87">
        <v>0</v>
      </c>
      <c r="D609" s="87">
        <v>10000</v>
      </c>
      <c r="E609" s="33">
        <v>0</v>
      </c>
      <c r="F609" s="33">
        <v>10000</v>
      </c>
      <c r="G609" s="33">
        <v>0</v>
      </c>
      <c r="H609" s="33">
        <v>10000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</row>
    <row r="610" spans="1:14" s="27" customFormat="1" ht="52.5" customHeight="1">
      <c r="A610" s="23">
        <v>17</v>
      </c>
      <c r="B610" s="50" t="s">
        <v>464</v>
      </c>
      <c r="C610" s="26">
        <v>8500</v>
      </c>
      <c r="D610" s="26">
        <v>1500</v>
      </c>
      <c r="E610" s="25">
        <v>8500</v>
      </c>
      <c r="F610" s="25">
        <v>1500</v>
      </c>
      <c r="G610" s="25">
        <v>8500</v>
      </c>
      <c r="H610" s="25">
        <v>1500</v>
      </c>
      <c r="I610" s="25">
        <v>8500</v>
      </c>
      <c r="J610" s="25">
        <v>0</v>
      </c>
      <c r="K610" s="25">
        <v>8500</v>
      </c>
      <c r="L610" s="25">
        <v>0</v>
      </c>
      <c r="M610" s="25">
        <v>0</v>
      </c>
      <c r="N610" s="25">
        <v>0</v>
      </c>
    </row>
    <row r="611" spans="1:14" s="27" customFormat="1" ht="97.5" customHeight="1">
      <c r="A611" s="23">
        <v>17</v>
      </c>
      <c r="B611" s="50" t="s">
        <v>465</v>
      </c>
      <c r="C611" s="26">
        <v>19605.692999999999</v>
      </c>
      <c r="D611" s="26">
        <v>10394.307000000001</v>
      </c>
      <c r="E611" s="25">
        <v>19605.692999999999</v>
      </c>
      <c r="F611" s="25">
        <v>10394.307000000001</v>
      </c>
      <c r="G611" s="25">
        <v>19605.692999999999</v>
      </c>
      <c r="H611" s="25">
        <v>10394.307000000001</v>
      </c>
      <c r="I611" s="25">
        <v>19605.692999999999</v>
      </c>
      <c r="J611" s="25">
        <v>0</v>
      </c>
      <c r="K611" s="25">
        <v>19605.692999999999</v>
      </c>
      <c r="L611" s="25">
        <v>0</v>
      </c>
      <c r="M611" s="25">
        <v>0</v>
      </c>
      <c r="N611" s="25">
        <v>0</v>
      </c>
    </row>
    <row r="612" spans="1:14" s="27" customFormat="1" ht="49.5" customHeight="1">
      <c r="A612" s="23">
        <v>17</v>
      </c>
      <c r="B612" s="50" t="s">
        <v>466</v>
      </c>
      <c r="C612" s="26">
        <v>2979.1709999999998</v>
      </c>
      <c r="D612" s="26">
        <v>7020.8289999999997</v>
      </c>
      <c r="E612" s="25">
        <v>2979.1709999999998</v>
      </c>
      <c r="F612" s="25">
        <v>7020.8289999999997</v>
      </c>
      <c r="G612" s="25">
        <v>2979.1709999999998</v>
      </c>
      <c r="H612" s="25">
        <v>7020.8289999999997</v>
      </c>
      <c r="I612" s="25">
        <v>2979.1709999999998</v>
      </c>
      <c r="J612" s="25">
        <v>0</v>
      </c>
      <c r="K612" s="25">
        <v>2979.1709999999998</v>
      </c>
      <c r="L612" s="25">
        <v>0</v>
      </c>
      <c r="M612" s="25">
        <v>0</v>
      </c>
      <c r="N612" s="25">
        <v>0</v>
      </c>
    </row>
    <row r="613" spans="1:14" s="27" customFormat="1">
      <c r="A613" s="185">
        <v>18</v>
      </c>
      <c r="B613" s="185" t="s">
        <v>185</v>
      </c>
      <c r="C613" s="103">
        <f t="shared" ref="C613:L613" si="17">SUM(C615:C655)</f>
        <v>82715.72199999998</v>
      </c>
      <c r="D613" s="105">
        <f t="shared" si="17"/>
        <v>41357.860999999997</v>
      </c>
      <c r="E613" s="103">
        <f t="shared" si="17"/>
        <v>82715.72199999998</v>
      </c>
      <c r="F613" s="103">
        <f t="shared" si="17"/>
        <v>41357.860999999997</v>
      </c>
      <c r="G613" s="103">
        <f t="shared" si="17"/>
        <v>82715.72199999998</v>
      </c>
      <c r="H613" s="103">
        <f t="shared" si="17"/>
        <v>41357.860999999997</v>
      </c>
      <c r="I613" s="103">
        <f t="shared" si="17"/>
        <v>82715.72199999998</v>
      </c>
      <c r="J613" s="103">
        <f t="shared" si="17"/>
        <v>19361.072000000004</v>
      </c>
      <c r="K613" s="103">
        <f t="shared" si="17"/>
        <v>49955.728000000003</v>
      </c>
      <c r="L613" s="103">
        <f t="shared" si="17"/>
        <v>19103.356000000003</v>
      </c>
      <c r="M613" s="103">
        <f>SUM(M615:M628)</f>
        <v>0</v>
      </c>
      <c r="N613" s="103">
        <f>SUM(N615:N628)</f>
        <v>0</v>
      </c>
    </row>
    <row r="614" spans="1:14" s="27" customFormat="1" ht="57.75" customHeight="1">
      <c r="A614" s="192"/>
      <c r="B614" s="186"/>
      <c r="C614" s="104"/>
      <c r="D614" s="111" t="s">
        <v>884</v>
      </c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</row>
    <row r="615" spans="1:14" s="27" customFormat="1" ht="111" customHeight="1">
      <c r="A615" s="23">
        <v>18</v>
      </c>
      <c r="B615" s="164" t="s">
        <v>713</v>
      </c>
      <c r="C615" s="25">
        <v>0</v>
      </c>
      <c r="D615" s="25">
        <v>1224.3219999999999</v>
      </c>
      <c r="E615" s="25">
        <v>0</v>
      </c>
      <c r="F615" s="25">
        <v>1224.3219999999999</v>
      </c>
      <c r="G615" s="25">
        <v>0</v>
      </c>
      <c r="H615" s="25">
        <v>1224.3219999999999</v>
      </c>
      <c r="I615" s="25">
        <v>0</v>
      </c>
      <c r="J615" s="25">
        <v>1224.3219999999999</v>
      </c>
      <c r="K615" s="25">
        <v>0</v>
      </c>
      <c r="L615" s="25">
        <v>1224.3219999999999</v>
      </c>
      <c r="M615" s="25">
        <v>0</v>
      </c>
      <c r="N615" s="25">
        <v>0</v>
      </c>
    </row>
    <row r="616" spans="1:14" s="27" customFormat="1" ht="47.25">
      <c r="A616" s="71">
        <v>18</v>
      </c>
      <c r="B616" s="86" t="s">
        <v>714</v>
      </c>
      <c r="C616" s="40">
        <v>21716.01</v>
      </c>
      <c r="D616" s="40">
        <v>7134.7</v>
      </c>
      <c r="E616" s="40">
        <v>21716.01</v>
      </c>
      <c r="F616" s="40">
        <v>7134.7</v>
      </c>
      <c r="G616" s="40">
        <v>21716.01</v>
      </c>
      <c r="H616" s="40">
        <v>7134.7</v>
      </c>
      <c r="I616" s="40">
        <v>21716.01</v>
      </c>
      <c r="J616" s="40">
        <v>7134.7</v>
      </c>
      <c r="K616" s="40">
        <v>21476.363000000001</v>
      </c>
      <c r="L616" s="40">
        <v>7134.7</v>
      </c>
      <c r="M616" s="40">
        <v>0</v>
      </c>
      <c r="N616" s="40">
        <v>0</v>
      </c>
    </row>
    <row r="617" spans="1:14" s="27" customFormat="1" ht="63">
      <c r="A617" s="23">
        <v>18</v>
      </c>
      <c r="B617" s="50" t="s">
        <v>715</v>
      </c>
      <c r="C617" s="25">
        <v>0</v>
      </c>
      <c r="D617" s="25">
        <v>176.619</v>
      </c>
      <c r="E617" s="25">
        <v>0</v>
      </c>
      <c r="F617" s="25">
        <v>176.619</v>
      </c>
      <c r="G617" s="25">
        <v>0</v>
      </c>
      <c r="H617" s="25">
        <v>176.619</v>
      </c>
      <c r="I617" s="25">
        <v>0</v>
      </c>
      <c r="J617" s="25">
        <v>176.619</v>
      </c>
      <c r="K617" s="25">
        <v>0</v>
      </c>
      <c r="L617" s="25">
        <v>176.619</v>
      </c>
      <c r="M617" s="25">
        <v>0</v>
      </c>
      <c r="N617" s="25">
        <v>0</v>
      </c>
    </row>
    <row r="618" spans="1:14" s="27" customFormat="1" ht="78.75" customHeight="1">
      <c r="A618" s="34">
        <v>18</v>
      </c>
      <c r="B618" s="51" t="s">
        <v>716</v>
      </c>
      <c r="C618" s="35">
        <v>0</v>
      </c>
      <c r="D618" s="35">
        <v>746.43600000000004</v>
      </c>
      <c r="E618" s="35">
        <v>0</v>
      </c>
      <c r="F618" s="35">
        <v>746.43600000000004</v>
      </c>
      <c r="G618" s="35">
        <v>0</v>
      </c>
      <c r="H618" s="35">
        <v>746.43600000000004</v>
      </c>
      <c r="I618" s="35">
        <v>0</v>
      </c>
      <c r="J618" s="35">
        <v>746.43600000000004</v>
      </c>
      <c r="K618" s="35">
        <v>0</v>
      </c>
      <c r="L618" s="35">
        <v>675.17399999999998</v>
      </c>
      <c r="M618" s="35">
        <v>0</v>
      </c>
      <c r="N618" s="35">
        <v>0</v>
      </c>
    </row>
    <row r="619" spans="1:14" s="27" customFormat="1" ht="63">
      <c r="A619" s="23">
        <v>18</v>
      </c>
      <c r="B619" s="179" t="s">
        <v>717</v>
      </c>
      <c r="C619" s="25">
        <v>0</v>
      </c>
      <c r="D619" s="25">
        <v>1893.4770000000001</v>
      </c>
      <c r="E619" s="25">
        <v>0</v>
      </c>
      <c r="F619" s="25">
        <v>1893.4770000000001</v>
      </c>
      <c r="G619" s="25">
        <v>0</v>
      </c>
      <c r="H619" s="25">
        <v>1893.4770000000001</v>
      </c>
      <c r="I619" s="25">
        <v>0</v>
      </c>
      <c r="J619" s="25">
        <v>1893.4770000000001</v>
      </c>
      <c r="K619" s="25">
        <v>0</v>
      </c>
      <c r="L619" s="25">
        <v>1893.4770000000001</v>
      </c>
      <c r="M619" s="25">
        <v>0</v>
      </c>
      <c r="N619" s="25">
        <v>0</v>
      </c>
    </row>
    <row r="620" spans="1:14" s="27" customFormat="1" ht="63" customHeight="1">
      <c r="A620" s="32">
        <v>18</v>
      </c>
      <c r="B620" s="49" t="s">
        <v>718</v>
      </c>
      <c r="C620" s="33">
        <v>0</v>
      </c>
      <c r="D620" s="33">
        <v>534</v>
      </c>
      <c r="E620" s="33">
        <v>0</v>
      </c>
      <c r="F620" s="33">
        <v>534</v>
      </c>
      <c r="G620" s="33">
        <v>0</v>
      </c>
      <c r="H620" s="33">
        <v>534</v>
      </c>
      <c r="I620" s="33">
        <v>0</v>
      </c>
      <c r="J620" s="33">
        <v>534</v>
      </c>
      <c r="K620" s="33">
        <v>0</v>
      </c>
      <c r="L620" s="33">
        <v>534</v>
      </c>
      <c r="M620" s="33">
        <v>0</v>
      </c>
      <c r="N620" s="33">
        <v>0</v>
      </c>
    </row>
    <row r="621" spans="1:14" s="27" customFormat="1" ht="64.5" customHeight="1">
      <c r="A621" s="23">
        <v>18</v>
      </c>
      <c r="B621" s="50" t="s">
        <v>719</v>
      </c>
      <c r="C621" s="25">
        <v>0</v>
      </c>
      <c r="D621" s="25">
        <v>51.332999999999998</v>
      </c>
      <c r="E621" s="25">
        <v>0</v>
      </c>
      <c r="F621" s="25">
        <v>51.332999999999998</v>
      </c>
      <c r="G621" s="25">
        <v>0</v>
      </c>
      <c r="H621" s="25">
        <v>51.332999999999998</v>
      </c>
      <c r="I621" s="25">
        <v>0</v>
      </c>
      <c r="J621" s="25">
        <v>51.332999999999998</v>
      </c>
      <c r="K621" s="25">
        <v>0</v>
      </c>
      <c r="L621" s="25">
        <v>51.332999999999998</v>
      </c>
      <c r="M621" s="25">
        <v>0</v>
      </c>
      <c r="N621" s="25">
        <v>0</v>
      </c>
    </row>
    <row r="622" spans="1:14" s="27" customFormat="1" ht="63" customHeight="1">
      <c r="A622" s="71">
        <v>18</v>
      </c>
      <c r="B622" s="86" t="s">
        <v>720</v>
      </c>
      <c r="C622" s="40">
        <v>0</v>
      </c>
      <c r="D622" s="40">
        <v>800.60799999999995</v>
      </c>
      <c r="E622" s="40">
        <v>0</v>
      </c>
      <c r="F622" s="40">
        <v>800.60799999999995</v>
      </c>
      <c r="G622" s="40">
        <v>0</v>
      </c>
      <c r="H622" s="40">
        <v>800.60799999999995</v>
      </c>
      <c r="I622" s="40">
        <v>0</v>
      </c>
      <c r="J622" s="40">
        <v>800.60799999999995</v>
      </c>
      <c r="K622" s="40">
        <v>0</v>
      </c>
      <c r="L622" s="40">
        <v>800.60799999999995</v>
      </c>
      <c r="M622" s="40">
        <v>0</v>
      </c>
      <c r="N622" s="40">
        <v>0</v>
      </c>
    </row>
    <row r="623" spans="1:14" s="27" customFormat="1" ht="63">
      <c r="A623" s="23">
        <v>18</v>
      </c>
      <c r="B623" s="50" t="s">
        <v>186</v>
      </c>
      <c r="C623" s="25">
        <v>0</v>
      </c>
      <c r="D623" s="25">
        <v>1724.472</v>
      </c>
      <c r="E623" s="25">
        <v>0</v>
      </c>
      <c r="F623" s="25">
        <v>1724.472</v>
      </c>
      <c r="G623" s="25">
        <v>0</v>
      </c>
      <c r="H623" s="25">
        <v>1724.472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</row>
    <row r="624" spans="1:14" s="27" customFormat="1" ht="81" customHeight="1">
      <c r="A624" s="34">
        <v>18</v>
      </c>
      <c r="B624" s="51" t="s">
        <v>721</v>
      </c>
      <c r="C624" s="35">
        <v>0</v>
      </c>
      <c r="D624" s="35">
        <v>961.13800000000003</v>
      </c>
      <c r="E624" s="35">
        <v>0</v>
      </c>
      <c r="F624" s="35">
        <v>961.13800000000003</v>
      </c>
      <c r="G624" s="35">
        <v>0</v>
      </c>
      <c r="H624" s="35">
        <v>961.13800000000003</v>
      </c>
      <c r="I624" s="35">
        <v>0</v>
      </c>
      <c r="J624" s="35">
        <v>961.13800000000003</v>
      </c>
      <c r="K624" s="35">
        <v>0</v>
      </c>
      <c r="L624" s="35">
        <v>819.78800000000001</v>
      </c>
      <c r="M624" s="35">
        <v>0</v>
      </c>
      <c r="N624" s="35">
        <v>0</v>
      </c>
    </row>
    <row r="625" spans="1:14" s="27" customFormat="1" ht="43.5" customHeight="1">
      <c r="A625" s="23">
        <v>18</v>
      </c>
      <c r="B625" s="24" t="s">
        <v>722</v>
      </c>
      <c r="C625" s="25">
        <v>0</v>
      </c>
      <c r="D625" s="25">
        <v>157.285</v>
      </c>
      <c r="E625" s="25">
        <v>0</v>
      </c>
      <c r="F625" s="25">
        <v>157.285</v>
      </c>
      <c r="G625" s="25">
        <v>0</v>
      </c>
      <c r="H625" s="25">
        <v>157.285</v>
      </c>
      <c r="I625" s="25">
        <v>0</v>
      </c>
      <c r="J625" s="25">
        <v>157.285</v>
      </c>
      <c r="K625" s="25">
        <v>0</v>
      </c>
      <c r="L625" s="25">
        <v>112.181</v>
      </c>
      <c r="M625" s="25">
        <v>0</v>
      </c>
      <c r="N625" s="25">
        <v>0</v>
      </c>
    </row>
    <row r="626" spans="1:14" s="27" customFormat="1" ht="60.75" customHeight="1">
      <c r="A626" s="23">
        <v>18</v>
      </c>
      <c r="B626" s="24" t="s">
        <v>723</v>
      </c>
      <c r="C626" s="25">
        <v>0</v>
      </c>
      <c r="D626" s="25">
        <v>514.79</v>
      </c>
      <c r="E626" s="25">
        <v>0</v>
      </c>
      <c r="F626" s="25">
        <v>514.79</v>
      </c>
      <c r="G626" s="25">
        <v>0</v>
      </c>
      <c r="H626" s="25">
        <v>514.79</v>
      </c>
      <c r="I626" s="25">
        <v>0</v>
      </c>
      <c r="J626" s="25">
        <v>514.79</v>
      </c>
      <c r="K626" s="25">
        <v>0</v>
      </c>
      <c r="L626" s="25">
        <v>514.79</v>
      </c>
      <c r="M626" s="25">
        <v>0</v>
      </c>
      <c r="N626" s="25">
        <v>0</v>
      </c>
    </row>
    <row r="627" spans="1:14" s="27" customFormat="1" ht="63">
      <c r="A627" s="23">
        <v>18</v>
      </c>
      <c r="B627" s="50" t="s">
        <v>856</v>
      </c>
      <c r="C627" s="25">
        <v>4190.2860000000001</v>
      </c>
      <c r="D627" s="25">
        <v>3916.2370000000001</v>
      </c>
      <c r="E627" s="25">
        <v>4190.2860000000001</v>
      </c>
      <c r="F627" s="25">
        <v>3916.2370000000001</v>
      </c>
      <c r="G627" s="25">
        <v>4190.2860000000001</v>
      </c>
      <c r="H627" s="25">
        <v>3916.2370000000001</v>
      </c>
      <c r="I627" s="25">
        <v>4190.2860000000001</v>
      </c>
      <c r="J627" s="25">
        <v>3916.2370000000001</v>
      </c>
      <c r="K627" s="25">
        <v>4180.9530000000004</v>
      </c>
      <c r="L627" s="25">
        <v>3916.2370000000001</v>
      </c>
      <c r="M627" s="25">
        <v>0</v>
      </c>
      <c r="N627" s="25">
        <v>0</v>
      </c>
    </row>
    <row r="628" spans="1:14" s="27" customFormat="1" ht="62.25" customHeight="1">
      <c r="A628" s="34">
        <v>18</v>
      </c>
      <c r="B628" s="86" t="s">
        <v>724</v>
      </c>
      <c r="C628" s="40">
        <v>0</v>
      </c>
      <c r="D628" s="40">
        <v>1250.127</v>
      </c>
      <c r="E628" s="40">
        <v>0</v>
      </c>
      <c r="F628" s="40">
        <v>1250.127</v>
      </c>
      <c r="G628" s="40">
        <v>0</v>
      </c>
      <c r="H628" s="40">
        <v>1250.127</v>
      </c>
      <c r="I628" s="40">
        <v>0</v>
      </c>
      <c r="J628" s="40">
        <v>1250.127</v>
      </c>
      <c r="K628" s="40">
        <v>0</v>
      </c>
      <c r="L628" s="40">
        <v>1250.127</v>
      </c>
      <c r="M628" s="40">
        <v>0</v>
      </c>
      <c r="N628" s="40">
        <v>0</v>
      </c>
    </row>
    <row r="629" spans="1:14" s="27" customFormat="1" ht="67.5" customHeight="1">
      <c r="A629" s="34">
        <v>18</v>
      </c>
      <c r="B629" s="178" t="s">
        <v>857</v>
      </c>
      <c r="C629" s="25">
        <v>1723.2380000000001</v>
      </c>
      <c r="D629" s="25">
        <v>848.75900000000001</v>
      </c>
      <c r="E629" s="25">
        <v>1723.2380000000001</v>
      </c>
      <c r="F629" s="25">
        <v>848.75900000000001</v>
      </c>
      <c r="G629" s="25">
        <v>1723.2380000000001</v>
      </c>
      <c r="H629" s="25">
        <v>848.75900000000001</v>
      </c>
      <c r="I629" s="25">
        <v>1723.2380000000001</v>
      </c>
      <c r="J629" s="25">
        <v>0</v>
      </c>
      <c r="K629" s="25">
        <v>420.41300000000001</v>
      </c>
      <c r="L629" s="25">
        <v>0</v>
      </c>
      <c r="M629" s="25">
        <v>0</v>
      </c>
      <c r="N629" s="25">
        <v>0</v>
      </c>
    </row>
    <row r="630" spans="1:14" s="27" customFormat="1" ht="63.75" customHeight="1">
      <c r="A630" s="71">
        <v>18</v>
      </c>
      <c r="B630" s="49" t="s">
        <v>858</v>
      </c>
      <c r="C630" s="33">
        <v>5999.9040000000005</v>
      </c>
      <c r="D630" s="33">
        <v>607.49599999999998</v>
      </c>
      <c r="E630" s="33">
        <v>5999.9040000000005</v>
      </c>
      <c r="F630" s="33">
        <v>607.49599999999998</v>
      </c>
      <c r="G630" s="33">
        <v>5999.9040000000005</v>
      </c>
      <c r="H630" s="33">
        <v>607.49599999999998</v>
      </c>
      <c r="I630" s="33">
        <v>5999.9040000000005</v>
      </c>
      <c r="J630" s="33">
        <v>0</v>
      </c>
      <c r="K630" s="33">
        <v>1874.328</v>
      </c>
      <c r="L630" s="33">
        <v>0</v>
      </c>
      <c r="M630" s="33">
        <v>0</v>
      </c>
      <c r="N630" s="33">
        <v>0</v>
      </c>
    </row>
    <row r="631" spans="1:14" s="27" customFormat="1" ht="62.25" customHeight="1">
      <c r="A631" s="23">
        <v>18</v>
      </c>
      <c r="B631" s="50" t="s">
        <v>859</v>
      </c>
      <c r="C631" s="25">
        <v>980.03200000000004</v>
      </c>
      <c r="D631" s="25">
        <v>482.70299999999997</v>
      </c>
      <c r="E631" s="25">
        <v>980.03200000000004</v>
      </c>
      <c r="F631" s="25">
        <v>482.70299999999997</v>
      </c>
      <c r="G631" s="25">
        <v>980.03200000000004</v>
      </c>
      <c r="H631" s="25">
        <v>482.70299999999997</v>
      </c>
      <c r="I631" s="25">
        <v>980.03200000000004</v>
      </c>
      <c r="J631" s="25">
        <v>0</v>
      </c>
      <c r="K631" s="25">
        <v>980.03200000000004</v>
      </c>
      <c r="L631" s="25">
        <v>0</v>
      </c>
      <c r="M631" s="25">
        <v>0</v>
      </c>
      <c r="N631" s="25">
        <v>0</v>
      </c>
    </row>
    <row r="632" spans="1:14" s="27" customFormat="1" ht="62.25" customHeight="1">
      <c r="A632" s="34">
        <v>18</v>
      </c>
      <c r="B632" s="51" t="s">
        <v>860</v>
      </c>
      <c r="C632" s="35">
        <v>1024.4369999999999</v>
      </c>
      <c r="D632" s="35">
        <v>504.57400000000001</v>
      </c>
      <c r="E632" s="35">
        <v>1024.4369999999999</v>
      </c>
      <c r="F632" s="35">
        <v>504.57400000000001</v>
      </c>
      <c r="G632" s="35">
        <v>1024.4369999999999</v>
      </c>
      <c r="H632" s="35">
        <v>504.57400000000001</v>
      </c>
      <c r="I632" s="35">
        <v>1024.4369999999999</v>
      </c>
      <c r="J632" s="35">
        <v>0</v>
      </c>
      <c r="K632" s="35">
        <v>963.13900000000001</v>
      </c>
      <c r="L632" s="35">
        <v>0</v>
      </c>
      <c r="M632" s="35">
        <v>0</v>
      </c>
      <c r="N632" s="35">
        <v>0</v>
      </c>
    </row>
    <row r="633" spans="1:14" s="27" customFormat="1" ht="47.25" customHeight="1">
      <c r="A633" s="34">
        <v>18</v>
      </c>
      <c r="B633" s="24" t="s">
        <v>861</v>
      </c>
      <c r="C633" s="25">
        <v>1038.271</v>
      </c>
      <c r="D633" s="25">
        <v>511.38799999999998</v>
      </c>
      <c r="E633" s="25">
        <v>1038.271</v>
      </c>
      <c r="F633" s="25">
        <v>511.38799999999998</v>
      </c>
      <c r="G633" s="25">
        <v>1038.271</v>
      </c>
      <c r="H633" s="25">
        <v>511.38799999999998</v>
      </c>
      <c r="I633" s="25">
        <v>1038.271</v>
      </c>
      <c r="J633" s="25">
        <v>0</v>
      </c>
      <c r="K633" s="25">
        <v>1038.1220000000001</v>
      </c>
      <c r="L633" s="25">
        <v>0</v>
      </c>
      <c r="M633" s="25">
        <v>0</v>
      </c>
      <c r="N633" s="25">
        <v>0</v>
      </c>
    </row>
    <row r="634" spans="1:14" s="27" customFormat="1" ht="46.5" customHeight="1">
      <c r="A634" s="34">
        <v>18</v>
      </c>
      <c r="B634" s="24" t="s">
        <v>862</v>
      </c>
      <c r="C634" s="25">
        <v>0</v>
      </c>
      <c r="D634" s="25">
        <v>1223.481</v>
      </c>
      <c r="E634" s="25">
        <v>0</v>
      </c>
      <c r="F634" s="25">
        <v>1223.481</v>
      </c>
      <c r="G634" s="25">
        <v>0</v>
      </c>
      <c r="H634" s="25">
        <v>1223.481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</row>
    <row r="635" spans="1:14" s="27" customFormat="1" ht="48.75" customHeight="1">
      <c r="A635" s="34">
        <v>18</v>
      </c>
      <c r="B635" s="24" t="s">
        <v>863</v>
      </c>
      <c r="C635" s="25">
        <v>8450.3029999999999</v>
      </c>
      <c r="D635" s="25">
        <v>1825.2249999999999</v>
      </c>
      <c r="E635" s="25">
        <v>8450.3029999999999</v>
      </c>
      <c r="F635" s="25">
        <v>1825.2249999999999</v>
      </c>
      <c r="G635" s="25">
        <v>8450.3029999999999</v>
      </c>
      <c r="H635" s="25">
        <v>1825.2249999999999</v>
      </c>
      <c r="I635" s="25">
        <v>8450.3029999999999</v>
      </c>
      <c r="J635" s="25">
        <v>0</v>
      </c>
      <c r="K635" s="25">
        <v>1901.173</v>
      </c>
      <c r="L635" s="25">
        <v>0</v>
      </c>
      <c r="M635" s="25">
        <v>0</v>
      </c>
      <c r="N635" s="25">
        <v>0</v>
      </c>
    </row>
    <row r="636" spans="1:14" s="27" customFormat="1" ht="47.25" customHeight="1">
      <c r="A636" s="34">
        <v>18</v>
      </c>
      <c r="B636" s="24" t="s">
        <v>864</v>
      </c>
      <c r="C636" s="25">
        <v>2000</v>
      </c>
      <c r="D636" s="25">
        <v>0</v>
      </c>
      <c r="E636" s="25">
        <v>2000</v>
      </c>
      <c r="F636" s="25">
        <v>0</v>
      </c>
      <c r="G636" s="25">
        <v>2000</v>
      </c>
      <c r="H636" s="25">
        <v>0</v>
      </c>
      <c r="I636" s="25">
        <v>2000</v>
      </c>
      <c r="J636" s="25">
        <v>0</v>
      </c>
      <c r="K636" s="25">
        <v>1160.9749999999999</v>
      </c>
      <c r="L636" s="25">
        <v>0</v>
      </c>
      <c r="M636" s="25">
        <v>0</v>
      </c>
      <c r="N636" s="25">
        <v>0</v>
      </c>
    </row>
    <row r="637" spans="1:14" s="27" customFormat="1" ht="32.25" customHeight="1">
      <c r="A637" s="34">
        <v>18</v>
      </c>
      <c r="B637" s="24" t="s">
        <v>865</v>
      </c>
      <c r="C637" s="25">
        <v>10836.38</v>
      </c>
      <c r="D637" s="25">
        <v>0</v>
      </c>
      <c r="E637" s="25">
        <v>10836.38</v>
      </c>
      <c r="F637" s="25">
        <v>0</v>
      </c>
      <c r="G637" s="25">
        <v>10836.38</v>
      </c>
      <c r="H637" s="25">
        <v>0</v>
      </c>
      <c r="I637" s="25">
        <v>10836.38</v>
      </c>
      <c r="J637" s="25">
        <v>0</v>
      </c>
      <c r="K637" s="25">
        <v>6473.518</v>
      </c>
      <c r="L637" s="25">
        <v>0</v>
      </c>
      <c r="M637" s="25">
        <v>0</v>
      </c>
      <c r="N637" s="25">
        <v>0</v>
      </c>
    </row>
    <row r="638" spans="1:14" s="27" customFormat="1" ht="48.75" customHeight="1">
      <c r="A638" s="34">
        <v>18</v>
      </c>
      <c r="B638" s="24" t="s">
        <v>866</v>
      </c>
      <c r="C638" s="25">
        <v>0</v>
      </c>
      <c r="D638" s="25">
        <v>5914.4560000000001</v>
      </c>
      <c r="E638" s="25">
        <v>0</v>
      </c>
      <c r="F638" s="25">
        <v>5914.4560000000001</v>
      </c>
      <c r="G638" s="25">
        <v>0</v>
      </c>
      <c r="H638" s="25">
        <v>5914.4560000000001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</row>
    <row r="639" spans="1:14" s="27" customFormat="1" ht="48.75" customHeight="1">
      <c r="A639" s="34">
        <v>18</v>
      </c>
      <c r="B639" s="24" t="s">
        <v>867</v>
      </c>
      <c r="C639" s="25">
        <v>1287</v>
      </c>
      <c r="D639" s="25">
        <v>0</v>
      </c>
      <c r="E639" s="25">
        <v>1287</v>
      </c>
      <c r="F639" s="25">
        <v>0</v>
      </c>
      <c r="G639" s="25">
        <v>1287</v>
      </c>
      <c r="H639" s="25">
        <v>0</v>
      </c>
      <c r="I639" s="25">
        <v>1287</v>
      </c>
      <c r="J639" s="25">
        <v>0</v>
      </c>
      <c r="K639" s="25">
        <v>1262.2349999999999</v>
      </c>
      <c r="L639" s="25">
        <v>0</v>
      </c>
      <c r="M639" s="25">
        <v>0</v>
      </c>
      <c r="N639" s="25">
        <v>0</v>
      </c>
    </row>
    <row r="640" spans="1:14" s="27" customFormat="1" ht="48.75" customHeight="1">
      <c r="A640" s="34">
        <v>18</v>
      </c>
      <c r="B640" s="24" t="s">
        <v>868</v>
      </c>
      <c r="C640" s="25">
        <v>623.72500000000002</v>
      </c>
      <c r="D640" s="25">
        <v>0</v>
      </c>
      <c r="E640" s="25">
        <v>623.72500000000002</v>
      </c>
      <c r="F640" s="25">
        <v>0</v>
      </c>
      <c r="G640" s="25">
        <v>623.72500000000002</v>
      </c>
      <c r="H640" s="25">
        <v>0</v>
      </c>
      <c r="I640" s="25">
        <v>623.72500000000002</v>
      </c>
      <c r="J640" s="25">
        <v>0</v>
      </c>
      <c r="K640" s="25">
        <v>616.86099999999999</v>
      </c>
      <c r="L640" s="25">
        <v>0</v>
      </c>
      <c r="M640" s="25">
        <v>0</v>
      </c>
      <c r="N640" s="25">
        <v>0</v>
      </c>
    </row>
    <row r="641" spans="1:14" s="27" customFormat="1" ht="62.25" customHeight="1">
      <c r="A641" s="34">
        <v>18</v>
      </c>
      <c r="B641" s="24" t="s">
        <v>869</v>
      </c>
      <c r="C641" s="25">
        <v>2000</v>
      </c>
      <c r="D641" s="25">
        <v>0</v>
      </c>
      <c r="E641" s="25">
        <v>2000</v>
      </c>
      <c r="F641" s="25">
        <v>0</v>
      </c>
      <c r="G641" s="25">
        <v>2000</v>
      </c>
      <c r="H641" s="25">
        <v>0</v>
      </c>
      <c r="I641" s="25">
        <v>2000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</row>
    <row r="642" spans="1:14" s="27" customFormat="1" ht="80.25" customHeight="1">
      <c r="A642" s="34">
        <v>18</v>
      </c>
      <c r="B642" s="24" t="s">
        <v>870</v>
      </c>
      <c r="C642" s="25">
        <v>586.02200000000005</v>
      </c>
      <c r="D642" s="25">
        <v>0</v>
      </c>
      <c r="E642" s="25">
        <v>586.02200000000005</v>
      </c>
      <c r="F642" s="25">
        <v>0</v>
      </c>
      <c r="G642" s="25">
        <v>586.02200000000005</v>
      </c>
      <c r="H642" s="25">
        <v>0</v>
      </c>
      <c r="I642" s="25">
        <v>586.02200000000005</v>
      </c>
      <c r="J642" s="25">
        <v>0</v>
      </c>
      <c r="K642" s="25">
        <v>586.02200000000005</v>
      </c>
      <c r="L642" s="25">
        <v>0</v>
      </c>
      <c r="M642" s="25">
        <v>0</v>
      </c>
      <c r="N642" s="25">
        <v>0</v>
      </c>
    </row>
    <row r="643" spans="1:14" s="27" customFormat="1" ht="48.75" customHeight="1">
      <c r="A643" s="34">
        <v>18</v>
      </c>
      <c r="B643" s="49" t="s">
        <v>871</v>
      </c>
      <c r="C643" s="25">
        <v>1274.529</v>
      </c>
      <c r="D643" s="25">
        <v>0</v>
      </c>
      <c r="E643" s="25">
        <v>1274.529</v>
      </c>
      <c r="F643" s="25">
        <v>0</v>
      </c>
      <c r="G643" s="25">
        <v>1274.529</v>
      </c>
      <c r="H643" s="25">
        <v>0</v>
      </c>
      <c r="I643" s="25">
        <v>1274.529</v>
      </c>
      <c r="J643" s="25">
        <v>0</v>
      </c>
      <c r="K643" s="25">
        <v>1274.529</v>
      </c>
      <c r="L643" s="25">
        <v>0</v>
      </c>
      <c r="M643" s="25">
        <v>0</v>
      </c>
      <c r="N643" s="25">
        <v>0</v>
      </c>
    </row>
    <row r="644" spans="1:14" s="27" customFormat="1" ht="65.25" customHeight="1">
      <c r="A644" s="34">
        <v>18</v>
      </c>
      <c r="B644" s="24" t="s">
        <v>872</v>
      </c>
      <c r="C644" s="25">
        <v>1724.472</v>
      </c>
      <c r="D644" s="25">
        <v>2000</v>
      </c>
      <c r="E644" s="25">
        <v>1724.472</v>
      </c>
      <c r="F644" s="25">
        <v>2000</v>
      </c>
      <c r="G644" s="25">
        <v>1724.472</v>
      </c>
      <c r="H644" s="25">
        <v>2000</v>
      </c>
      <c r="I644" s="25">
        <v>1724.472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</row>
    <row r="645" spans="1:14" s="27" customFormat="1" ht="32.25" customHeight="1">
      <c r="A645" s="71">
        <v>18</v>
      </c>
      <c r="B645" s="49" t="s">
        <v>873</v>
      </c>
      <c r="C645" s="33">
        <v>1467.7750000000001</v>
      </c>
      <c r="D645" s="33">
        <v>1063.2159999999999</v>
      </c>
      <c r="E645" s="33">
        <v>1467.7750000000001</v>
      </c>
      <c r="F645" s="33">
        <v>1063.2159999999999</v>
      </c>
      <c r="G645" s="33">
        <v>1467.7750000000001</v>
      </c>
      <c r="H645" s="33">
        <v>1063.2159999999999</v>
      </c>
      <c r="I645" s="33">
        <v>1467.7750000000001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</row>
    <row r="646" spans="1:14" s="27" customFormat="1" ht="47.25" customHeight="1">
      <c r="A646" s="23">
        <v>18</v>
      </c>
      <c r="B646" s="50" t="s">
        <v>874</v>
      </c>
      <c r="C646" s="25">
        <v>3008.6680000000001</v>
      </c>
      <c r="D646" s="25">
        <v>1008.667</v>
      </c>
      <c r="E646" s="25">
        <v>3008.6680000000001</v>
      </c>
      <c r="F646" s="25">
        <v>1008.667</v>
      </c>
      <c r="G646" s="25">
        <v>3008.6680000000001</v>
      </c>
      <c r="H646" s="25">
        <v>1008.667</v>
      </c>
      <c r="I646" s="25">
        <v>3008.6680000000001</v>
      </c>
      <c r="J646" s="25">
        <v>0</v>
      </c>
      <c r="K646" s="25">
        <v>3008.6680000000001</v>
      </c>
      <c r="L646" s="25">
        <v>0</v>
      </c>
      <c r="M646" s="25">
        <v>0</v>
      </c>
      <c r="N646" s="25">
        <v>0</v>
      </c>
    </row>
    <row r="647" spans="1:14" s="27" customFormat="1" ht="66.75" customHeight="1">
      <c r="A647" s="34">
        <v>18</v>
      </c>
      <c r="B647" s="180" t="s">
        <v>875</v>
      </c>
      <c r="C647" s="35">
        <v>925.46500000000003</v>
      </c>
      <c r="D647" s="35">
        <v>0</v>
      </c>
      <c r="E647" s="35">
        <v>925.46500000000003</v>
      </c>
      <c r="F647" s="35">
        <v>0</v>
      </c>
      <c r="G647" s="35">
        <v>925.46500000000003</v>
      </c>
      <c r="H647" s="35">
        <v>0</v>
      </c>
      <c r="I647" s="35">
        <v>925.46500000000003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</row>
    <row r="648" spans="1:14" s="27" customFormat="1" ht="48.75" customHeight="1">
      <c r="A648" s="34">
        <v>18</v>
      </c>
      <c r="B648" s="24" t="s">
        <v>876</v>
      </c>
      <c r="C648" s="25">
        <v>0</v>
      </c>
      <c r="D648" s="25">
        <v>688.55499999999995</v>
      </c>
      <c r="E648" s="25">
        <v>0</v>
      </c>
      <c r="F648" s="25">
        <v>688.55499999999995</v>
      </c>
      <c r="G648" s="25">
        <v>0</v>
      </c>
      <c r="H648" s="25">
        <v>688.55499999999995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</row>
    <row r="649" spans="1:14" s="27" customFormat="1" ht="81" customHeight="1">
      <c r="A649" s="34">
        <v>18</v>
      </c>
      <c r="B649" s="179" t="s">
        <v>877</v>
      </c>
      <c r="C649" s="25">
        <v>1003.68</v>
      </c>
      <c r="D649" s="25">
        <v>0</v>
      </c>
      <c r="E649" s="25">
        <v>1003.68</v>
      </c>
      <c r="F649" s="25">
        <v>0</v>
      </c>
      <c r="G649" s="25">
        <v>1003.68</v>
      </c>
      <c r="H649" s="25">
        <v>0</v>
      </c>
      <c r="I649" s="25">
        <v>1003.68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</row>
    <row r="650" spans="1:14" s="27" customFormat="1" ht="78" customHeight="1">
      <c r="A650" s="34">
        <v>18</v>
      </c>
      <c r="B650" s="179" t="s">
        <v>878</v>
      </c>
      <c r="C650" s="25">
        <v>1927.1120000000001</v>
      </c>
      <c r="D650" s="25">
        <v>949.17399999999998</v>
      </c>
      <c r="E650" s="25">
        <v>1927.1120000000001</v>
      </c>
      <c r="F650" s="25">
        <v>949.17399999999998</v>
      </c>
      <c r="G650" s="25">
        <v>1927.1120000000001</v>
      </c>
      <c r="H650" s="25">
        <v>949.17399999999998</v>
      </c>
      <c r="I650" s="25">
        <v>1927.1120000000001</v>
      </c>
      <c r="J650" s="25">
        <v>0</v>
      </c>
      <c r="K650" s="25">
        <v>965.15499999999997</v>
      </c>
      <c r="L650" s="25">
        <v>0</v>
      </c>
      <c r="M650" s="25">
        <v>0</v>
      </c>
      <c r="N650" s="25">
        <v>0</v>
      </c>
    </row>
    <row r="651" spans="1:14" s="27" customFormat="1" ht="49.5" customHeight="1">
      <c r="A651" s="34">
        <v>18</v>
      </c>
      <c r="B651" s="178" t="s">
        <v>879</v>
      </c>
      <c r="C651" s="25">
        <v>2010</v>
      </c>
      <c r="D651" s="25">
        <v>990</v>
      </c>
      <c r="E651" s="25">
        <v>2010</v>
      </c>
      <c r="F651" s="25">
        <v>990</v>
      </c>
      <c r="G651" s="25">
        <v>2010</v>
      </c>
      <c r="H651" s="25">
        <v>990</v>
      </c>
      <c r="I651" s="25">
        <v>2010</v>
      </c>
      <c r="J651" s="25">
        <v>0</v>
      </c>
      <c r="K651" s="25">
        <v>92.694000000000003</v>
      </c>
      <c r="L651" s="25">
        <v>0</v>
      </c>
      <c r="M651" s="25">
        <v>0</v>
      </c>
      <c r="N651" s="25">
        <v>0</v>
      </c>
    </row>
    <row r="652" spans="1:14" s="27" customFormat="1" ht="62.25" customHeight="1">
      <c r="A652" s="34">
        <v>18</v>
      </c>
      <c r="B652" s="24" t="s">
        <v>880</v>
      </c>
      <c r="C652" s="25">
        <v>3359.3870000000002</v>
      </c>
      <c r="D652" s="25">
        <v>1654.623</v>
      </c>
      <c r="E652" s="25">
        <v>3359.3870000000002</v>
      </c>
      <c r="F652" s="25">
        <v>1654.623</v>
      </c>
      <c r="G652" s="25">
        <v>3359.3870000000002</v>
      </c>
      <c r="H652" s="25">
        <v>1654.623</v>
      </c>
      <c r="I652" s="25">
        <v>3359.3870000000002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</row>
    <row r="653" spans="1:14" s="27" customFormat="1" ht="32.25" customHeight="1">
      <c r="A653" s="34">
        <v>18</v>
      </c>
      <c r="B653" s="24" t="s">
        <v>881</v>
      </c>
      <c r="C653" s="40">
        <v>1064.9000000000001</v>
      </c>
      <c r="D653" s="40">
        <v>0</v>
      </c>
      <c r="E653" s="40">
        <v>1064.9000000000001</v>
      </c>
      <c r="F653" s="25">
        <v>0</v>
      </c>
      <c r="G653" s="40">
        <v>1064.9000000000001</v>
      </c>
      <c r="H653" s="25">
        <v>0</v>
      </c>
      <c r="I653" s="25">
        <v>1064.9000000000001</v>
      </c>
      <c r="J653" s="25">
        <v>0</v>
      </c>
      <c r="K653" s="25">
        <v>525.01499999999999</v>
      </c>
      <c r="L653" s="25">
        <v>0</v>
      </c>
      <c r="M653" s="25">
        <v>0</v>
      </c>
      <c r="N653" s="25">
        <v>0</v>
      </c>
    </row>
    <row r="654" spans="1:14" s="27" customFormat="1" ht="79.5" customHeight="1">
      <c r="A654" s="34">
        <v>18</v>
      </c>
      <c r="B654" s="178" t="s">
        <v>882</v>
      </c>
      <c r="C654" s="25">
        <v>1098.72</v>
      </c>
      <c r="D654" s="25">
        <v>0</v>
      </c>
      <c r="E654" s="25">
        <v>1098.72</v>
      </c>
      <c r="F654" s="25">
        <v>0</v>
      </c>
      <c r="G654" s="25">
        <v>1098.72</v>
      </c>
      <c r="H654" s="25">
        <v>0</v>
      </c>
      <c r="I654" s="25">
        <v>1098.72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</row>
    <row r="655" spans="1:14" s="27" customFormat="1" ht="62.25" customHeight="1">
      <c r="A655" s="34">
        <v>18</v>
      </c>
      <c r="B655" s="24" t="s">
        <v>883</v>
      </c>
      <c r="C655" s="33">
        <v>1395.4059999999999</v>
      </c>
      <c r="D655" s="33">
        <v>0</v>
      </c>
      <c r="E655" s="33">
        <v>1395.4059999999999</v>
      </c>
      <c r="F655" s="33">
        <v>0</v>
      </c>
      <c r="G655" s="33">
        <v>1395.4059999999999</v>
      </c>
      <c r="H655" s="33">
        <v>0</v>
      </c>
      <c r="I655" s="33">
        <v>1395.4059999999999</v>
      </c>
      <c r="J655" s="33">
        <v>0</v>
      </c>
      <c r="K655" s="33">
        <v>1155.5329999999999</v>
      </c>
      <c r="L655" s="33">
        <v>0</v>
      </c>
      <c r="M655" s="33">
        <v>0</v>
      </c>
      <c r="N655" s="33">
        <v>0</v>
      </c>
    </row>
    <row r="656" spans="1:14" s="27" customFormat="1" ht="21.75" customHeight="1">
      <c r="A656" s="185">
        <v>19</v>
      </c>
      <c r="B656" s="183" t="s">
        <v>187</v>
      </c>
      <c r="C656" s="103">
        <f t="shared" ref="C656:L656" si="18">SUM(C658:C691)</f>
        <v>129834.43399999998</v>
      </c>
      <c r="D656" s="103">
        <f t="shared" si="18"/>
        <v>64917.216</v>
      </c>
      <c r="E656" s="103">
        <f t="shared" si="18"/>
        <v>129834.43399999998</v>
      </c>
      <c r="F656" s="103">
        <f t="shared" si="18"/>
        <v>64917.216</v>
      </c>
      <c r="G656" s="103">
        <f t="shared" si="18"/>
        <v>129834.43399999998</v>
      </c>
      <c r="H656" s="103">
        <f t="shared" si="18"/>
        <v>64917.216</v>
      </c>
      <c r="I656" s="103">
        <f t="shared" si="18"/>
        <v>129834.43399999998</v>
      </c>
      <c r="J656" s="103">
        <f t="shared" si="18"/>
        <v>3801.931</v>
      </c>
      <c r="K656" s="103">
        <f t="shared" si="18"/>
        <v>116336.46399999998</v>
      </c>
      <c r="L656" s="103">
        <f t="shared" si="18"/>
        <v>3277.817</v>
      </c>
      <c r="M656" s="103">
        <f>SUM(M658:M671)</f>
        <v>0</v>
      </c>
      <c r="N656" s="103">
        <f>SUM(N658:N671)</f>
        <v>0</v>
      </c>
    </row>
    <row r="657" spans="1:14" s="27" customFormat="1" ht="57" customHeight="1">
      <c r="A657" s="186"/>
      <c r="B657" s="184"/>
      <c r="C657" s="104"/>
      <c r="D657" s="111" t="s">
        <v>891</v>
      </c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</row>
    <row r="658" spans="1:14" s="27" customFormat="1" ht="78.75">
      <c r="A658" s="23">
        <v>19</v>
      </c>
      <c r="B658" s="50" t="s">
        <v>188</v>
      </c>
      <c r="C658" s="25">
        <v>10500</v>
      </c>
      <c r="D658" s="25">
        <v>0</v>
      </c>
      <c r="E658" s="25">
        <v>10500</v>
      </c>
      <c r="F658" s="25">
        <v>0</v>
      </c>
      <c r="G658" s="25">
        <v>10500</v>
      </c>
      <c r="H658" s="25">
        <v>0</v>
      </c>
      <c r="I658" s="25">
        <v>10500</v>
      </c>
      <c r="J658" s="25">
        <v>0</v>
      </c>
      <c r="K658" s="25">
        <v>10500</v>
      </c>
      <c r="L658" s="25">
        <v>0</v>
      </c>
      <c r="M658" s="25">
        <v>0</v>
      </c>
      <c r="N658" s="25">
        <v>0</v>
      </c>
    </row>
    <row r="659" spans="1:14" s="27" customFormat="1" ht="126">
      <c r="A659" s="34">
        <v>19</v>
      </c>
      <c r="B659" s="51" t="s">
        <v>189</v>
      </c>
      <c r="C659" s="35">
        <v>9083.4030000000002</v>
      </c>
      <c r="D659" s="35">
        <v>0</v>
      </c>
      <c r="E659" s="35">
        <v>9083.4030000000002</v>
      </c>
      <c r="F659" s="35">
        <v>0</v>
      </c>
      <c r="G659" s="35">
        <v>9083.4030000000002</v>
      </c>
      <c r="H659" s="35">
        <v>0</v>
      </c>
      <c r="I659" s="35">
        <v>9083.4030000000002</v>
      </c>
      <c r="J659" s="35">
        <v>0</v>
      </c>
      <c r="K659" s="35">
        <v>6150.9279999999999</v>
      </c>
      <c r="L659" s="35">
        <v>0</v>
      </c>
      <c r="M659" s="35">
        <v>0</v>
      </c>
      <c r="N659" s="35">
        <v>0</v>
      </c>
    </row>
    <row r="660" spans="1:14" s="27" customFormat="1" ht="31.5">
      <c r="A660" s="23">
        <v>19</v>
      </c>
      <c r="B660" s="136" t="s">
        <v>919</v>
      </c>
      <c r="C660" s="33">
        <v>3614.9740000000002</v>
      </c>
      <c r="D660" s="33">
        <v>0</v>
      </c>
      <c r="E660" s="33">
        <v>3614.9740000000002</v>
      </c>
      <c r="F660" s="33">
        <v>0</v>
      </c>
      <c r="G660" s="33">
        <v>3614.9740000000002</v>
      </c>
      <c r="H660" s="33">
        <v>0</v>
      </c>
      <c r="I660" s="33">
        <v>3614.9740000000002</v>
      </c>
      <c r="J660" s="33">
        <v>0</v>
      </c>
      <c r="K660" s="33">
        <v>3589.0309999999999</v>
      </c>
      <c r="L660" s="33">
        <v>0</v>
      </c>
      <c r="M660" s="33">
        <v>0</v>
      </c>
      <c r="N660" s="33">
        <v>0</v>
      </c>
    </row>
    <row r="661" spans="1:14" s="27" customFormat="1" ht="78.75">
      <c r="A661" s="23">
        <v>19</v>
      </c>
      <c r="B661" s="50" t="s">
        <v>190</v>
      </c>
      <c r="C661" s="25">
        <v>2800.0390000000002</v>
      </c>
      <c r="D661" s="25">
        <v>0</v>
      </c>
      <c r="E661" s="25">
        <v>2800.0390000000002</v>
      </c>
      <c r="F661" s="25">
        <v>0</v>
      </c>
      <c r="G661" s="25">
        <v>2800.0390000000002</v>
      </c>
      <c r="H661" s="25">
        <v>0</v>
      </c>
      <c r="I661" s="25">
        <v>2800.0390000000002</v>
      </c>
      <c r="J661" s="25">
        <v>0</v>
      </c>
      <c r="K661" s="25">
        <v>2744.7040000000002</v>
      </c>
      <c r="L661" s="25">
        <v>0</v>
      </c>
      <c r="M661" s="25">
        <v>0</v>
      </c>
      <c r="N661" s="25">
        <v>0</v>
      </c>
    </row>
    <row r="662" spans="1:14" s="27" customFormat="1" ht="47.25">
      <c r="A662" s="23">
        <v>19</v>
      </c>
      <c r="B662" s="51" t="s">
        <v>191</v>
      </c>
      <c r="C662" s="35">
        <v>8711.3279999999995</v>
      </c>
      <c r="D662" s="35">
        <v>0</v>
      </c>
      <c r="E662" s="35">
        <v>8711.3279999999995</v>
      </c>
      <c r="F662" s="35">
        <v>0</v>
      </c>
      <c r="G662" s="35">
        <v>8711.3279999999995</v>
      </c>
      <c r="H662" s="35">
        <v>0</v>
      </c>
      <c r="I662" s="35">
        <v>8711.3279999999995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</row>
    <row r="663" spans="1:14" s="27" customFormat="1" ht="63">
      <c r="A663" s="23">
        <v>19</v>
      </c>
      <c r="B663" s="24" t="s">
        <v>192</v>
      </c>
      <c r="C663" s="25">
        <v>7606.652</v>
      </c>
      <c r="D663" s="25">
        <v>6559.2280000000001</v>
      </c>
      <c r="E663" s="25">
        <v>7606.652</v>
      </c>
      <c r="F663" s="25">
        <v>6559.2280000000001</v>
      </c>
      <c r="G663" s="25">
        <v>7606.652</v>
      </c>
      <c r="H663" s="25">
        <v>6559.2280000000001</v>
      </c>
      <c r="I663" s="25">
        <v>7606.652</v>
      </c>
      <c r="J663" s="25">
        <v>0</v>
      </c>
      <c r="K663" s="25">
        <v>7600.5469999999996</v>
      </c>
      <c r="L663" s="25">
        <v>0</v>
      </c>
      <c r="M663" s="25">
        <v>0</v>
      </c>
      <c r="N663" s="25">
        <v>0</v>
      </c>
    </row>
    <row r="664" spans="1:14" s="27" customFormat="1" ht="47.25">
      <c r="A664" s="32">
        <v>19</v>
      </c>
      <c r="B664" s="49" t="s">
        <v>606</v>
      </c>
      <c r="C664" s="33">
        <v>3000</v>
      </c>
      <c r="D664" s="33">
        <v>2308.2310000000002</v>
      </c>
      <c r="E664" s="33">
        <v>3000</v>
      </c>
      <c r="F664" s="33">
        <v>2308.2310000000002</v>
      </c>
      <c r="G664" s="33">
        <v>3000</v>
      </c>
      <c r="H664" s="33">
        <v>2308.2310000000002</v>
      </c>
      <c r="I664" s="33">
        <v>3000</v>
      </c>
      <c r="J664" s="33">
        <v>0</v>
      </c>
      <c r="K664" s="33">
        <v>3000</v>
      </c>
      <c r="L664" s="33">
        <v>0</v>
      </c>
      <c r="M664" s="33">
        <v>0</v>
      </c>
      <c r="N664" s="33">
        <v>0</v>
      </c>
    </row>
    <row r="665" spans="1:14" s="27" customFormat="1" ht="40.5" customHeight="1">
      <c r="A665" s="23">
        <v>19</v>
      </c>
      <c r="B665" s="50" t="s">
        <v>885</v>
      </c>
      <c r="C665" s="25">
        <v>4977.2269999999999</v>
      </c>
      <c r="D665" s="25">
        <v>1322.7729999999999</v>
      </c>
      <c r="E665" s="25">
        <v>4977.2269999999999</v>
      </c>
      <c r="F665" s="25">
        <v>1322.7729999999999</v>
      </c>
      <c r="G665" s="25">
        <v>4977.2269999999999</v>
      </c>
      <c r="H665" s="25">
        <v>1322.7729999999999</v>
      </c>
      <c r="I665" s="25">
        <v>4977.2269999999999</v>
      </c>
      <c r="J665" s="25">
        <v>1322.7729999999999</v>
      </c>
      <c r="K665" s="25">
        <v>4977.2269999999999</v>
      </c>
      <c r="L665" s="25">
        <v>1118.5719999999999</v>
      </c>
      <c r="M665" s="25">
        <v>0</v>
      </c>
      <c r="N665" s="25">
        <v>0</v>
      </c>
    </row>
    <row r="666" spans="1:14" s="27" customFormat="1" ht="39" customHeight="1">
      <c r="A666" s="34">
        <v>19</v>
      </c>
      <c r="B666" s="51" t="s">
        <v>607</v>
      </c>
      <c r="C666" s="35">
        <v>2686.6149999999998</v>
      </c>
      <c r="D666" s="35">
        <v>0</v>
      </c>
      <c r="E666" s="35">
        <v>2686.6149999999998</v>
      </c>
      <c r="F666" s="35">
        <v>0</v>
      </c>
      <c r="G666" s="35">
        <v>2686.6149999999998</v>
      </c>
      <c r="H666" s="35">
        <v>0</v>
      </c>
      <c r="I666" s="35">
        <v>2686.6149999999998</v>
      </c>
      <c r="J666" s="35">
        <v>0</v>
      </c>
      <c r="K666" s="35">
        <v>2623.6149999999998</v>
      </c>
      <c r="L666" s="35">
        <v>0</v>
      </c>
      <c r="M666" s="35">
        <v>0</v>
      </c>
      <c r="N666" s="35">
        <v>0</v>
      </c>
    </row>
    <row r="667" spans="1:14" s="27" customFormat="1" ht="64.5" customHeight="1">
      <c r="A667" s="32">
        <v>19</v>
      </c>
      <c r="B667" s="49" t="s">
        <v>608</v>
      </c>
      <c r="C667" s="33">
        <v>7487.268</v>
      </c>
      <c r="D667" s="33">
        <v>0</v>
      </c>
      <c r="E667" s="33">
        <v>7487.268</v>
      </c>
      <c r="F667" s="33">
        <v>0</v>
      </c>
      <c r="G667" s="33">
        <v>7487.268</v>
      </c>
      <c r="H667" s="33">
        <v>0</v>
      </c>
      <c r="I667" s="33">
        <v>7487.268</v>
      </c>
      <c r="J667" s="33">
        <v>0</v>
      </c>
      <c r="K667" s="33">
        <v>7487.268</v>
      </c>
      <c r="L667" s="33">
        <v>0</v>
      </c>
      <c r="M667" s="33">
        <v>0</v>
      </c>
      <c r="N667" s="33">
        <v>0</v>
      </c>
    </row>
    <row r="668" spans="1:14" s="27" customFormat="1" ht="81" customHeight="1">
      <c r="A668" s="23">
        <v>19</v>
      </c>
      <c r="B668" s="50" t="s">
        <v>193</v>
      </c>
      <c r="C668" s="25">
        <v>3376.3290000000002</v>
      </c>
      <c r="D668" s="25">
        <v>0</v>
      </c>
      <c r="E668" s="25">
        <v>3376.3290000000002</v>
      </c>
      <c r="F668" s="25">
        <v>0</v>
      </c>
      <c r="G668" s="25">
        <v>3376.3290000000002</v>
      </c>
      <c r="H668" s="25">
        <v>0</v>
      </c>
      <c r="I668" s="25">
        <v>3376.3290000000002</v>
      </c>
      <c r="J668" s="25">
        <v>0</v>
      </c>
      <c r="K668" s="25">
        <v>3376.3290000000002</v>
      </c>
      <c r="L668" s="25">
        <v>0</v>
      </c>
      <c r="M668" s="25">
        <v>0</v>
      </c>
      <c r="N668" s="25">
        <v>0</v>
      </c>
    </row>
    <row r="669" spans="1:14" s="27" customFormat="1" ht="98.25" customHeight="1">
      <c r="A669" s="34">
        <v>19</v>
      </c>
      <c r="B669" s="51" t="s">
        <v>886</v>
      </c>
      <c r="C669" s="35">
        <v>363.80099999999999</v>
      </c>
      <c r="D669" s="35">
        <v>37.090000000000003</v>
      </c>
      <c r="E669" s="35">
        <v>363.80099999999999</v>
      </c>
      <c r="F669" s="35">
        <v>37.090000000000003</v>
      </c>
      <c r="G669" s="35">
        <v>363.80099999999999</v>
      </c>
      <c r="H669" s="35">
        <v>37.090000000000003</v>
      </c>
      <c r="I669" s="35">
        <v>363.80099999999999</v>
      </c>
      <c r="J669" s="35">
        <v>37.090000000000003</v>
      </c>
      <c r="K669" s="35">
        <v>0</v>
      </c>
      <c r="L669" s="35">
        <v>0</v>
      </c>
      <c r="M669" s="35">
        <v>0</v>
      </c>
      <c r="N669" s="35">
        <v>0</v>
      </c>
    </row>
    <row r="670" spans="1:14" s="27" customFormat="1" ht="63">
      <c r="A670" s="32">
        <v>19</v>
      </c>
      <c r="B670" s="49" t="s">
        <v>194</v>
      </c>
      <c r="C670" s="33">
        <v>6501.6189999999997</v>
      </c>
      <c r="D670" s="33">
        <v>5947.79</v>
      </c>
      <c r="E670" s="33">
        <v>6501.6189999999997</v>
      </c>
      <c r="F670" s="33">
        <v>5947.79</v>
      </c>
      <c r="G670" s="33">
        <v>6501.6189999999997</v>
      </c>
      <c r="H670" s="33">
        <v>5947.79</v>
      </c>
      <c r="I670" s="33">
        <v>6501.6189999999997</v>
      </c>
      <c r="J670" s="33">
        <v>0</v>
      </c>
      <c r="K670" s="33">
        <v>6501.6189999999997</v>
      </c>
      <c r="L670" s="33">
        <v>0</v>
      </c>
      <c r="M670" s="33">
        <v>0</v>
      </c>
      <c r="N670" s="33">
        <v>0</v>
      </c>
    </row>
    <row r="671" spans="1:14" s="27" customFormat="1" ht="30" customHeight="1">
      <c r="A671" s="23">
        <v>19</v>
      </c>
      <c r="B671" s="50" t="s">
        <v>609</v>
      </c>
      <c r="C671" s="25">
        <v>3843.7060000000001</v>
      </c>
      <c r="D671" s="25">
        <v>3844</v>
      </c>
      <c r="E671" s="25">
        <v>3843.7060000000001</v>
      </c>
      <c r="F671" s="25">
        <v>3844</v>
      </c>
      <c r="G671" s="25">
        <v>3843.7060000000001</v>
      </c>
      <c r="H671" s="25">
        <v>3844</v>
      </c>
      <c r="I671" s="25">
        <v>3843.7060000000001</v>
      </c>
      <c r="J671" s="25">
        <v>0</v>
      </c>
      <c r="K671" s="25">
        <v>3812.8429999999998</v>
      </c>
      <c r="L671" s="25">
        <v>0</v>
      </c>
      <c r="M671" s="25">
        <v>0</v>
      </c>
      <c r="N671" s="25">
        <v>0</v>
      </c>
    </row>
    <row r="672" spans="1:14" s="27" customFormat="1" ht="116.25" customHeight="1">
      <c r="A672" s="71">
        <v>19</v>
      </c>
      <c r="B672" s="86" t="s">
        <v>467</v>
      </c>
      <c r="C672" s="92">
        <v>6450</v>
      </c>
      <c r="D672" s="40">
        <v>0</v>
      </c>
      <c r="E672" s="40">
        <v>6450</v>
      </c>
      <c r="F672" s="40">
        <v>0</v>
      </c>
      <c r="G672" s="40">
        <v>6450</v>
      </c>
      <c r="H672" s="40">
        <v>0</v>
      </c>
      <c r="I672" s="40">
        <v>6450</v>
      </c>
      <c r="J672" s="40">
        <v>0</v>
      </c>
      <c r="K672" s="40">
        <v>6450</v>
      </c>
      <c r="L672" s="40">
        <v>0</v>
      </c>
      <c r="M672" s="40">
        <v>0</v>
      </c>
      <c r="N672" s="40">
        <v>0</v>
      </c>
    </row>
    <row r="673" spans="1:14" s="27" customFormat="1" ht="98.25" customHeight="1">
      <c r="A673" s="23">
        <v>19</v>
      </c>
      <c r="B673" s="50" t="s">
        <v>468</v>
      </c>
      <c r="C673" s="26">
        <v>3823.04</v>
      </c>
      <c r="D673" s="26">
        <v>3822</v>
      </c>
      <c r="E673" s="25">
        <v>3823.04</v>
      </c>
      <c r="F673" s="25">
        <v>3822</v>
      </c>
      <c r="G673" s="25">
        <v>3823.04</v>
      </c>
      <c r="H673" s="25">
        <v>3822</v>
      </c>
      <c r="I673" s="25">
        <v>3823.04</v>
      </c>
      <c r="J673" s="25">
        <v>0</v>
      </c>
      <c r="K673" s="25">
        <v>3823.04</v>
      </c>
      <c r="L673" s="25">
        <v>0</v>
      </c>
      <c r="M673" s="25">
        <v>0</v>
      </c>
      <c r="N673" s="25">
        <v>0</v>
      </c>
    </row>
    <row r="674" spans="1:14" s="27" customFormat="1" ht="50.25" customHeight="1">
      <c r="A674" s="34">
        <v>19</v>
      </c>
      <c r="B674" s="51" t="s">
        <v>469</v>
      </c>
      <c r="C674" s="93">
        <v>2500</v>
      </c>
      <c r="D674" s="93">
        <v>5377.9520000000002</v>
      </c>
      <c r="E674" s="35">
        <v>2500</v>
      </c>
      <c r="F674" s="35">
        <v>5377.9520000000002</v>
      </c>
      <c r="G674" s="35">
        <v>2500</v>
      </c>
      <c r="H674" s="35">
        <v>5377.9520000000002</v>
      </c>
      <c r="I674" s="35">
        <v>2500</v>
      </c>
      <c r="J674" s="35">
        <v>0</v>
      </c>
      <c r="K674" s="35">
        <v>2500</v>
      </c>
      <c r="L674" s="35">
        <v>0</v>
      </c>
      <c r="M674" s="35">
        <v>0</v>
      </c>
      <c r="N674" s="35">
        <v>0</v>
      </c>
    </row>
    <row r="675" spans="1:14" s="27" customFormat="1" ht="100.5" customHeight="1">
      <c r="A675" s="23">
        <v>19</v>
      </c>
      <c r="B675" s="24" t="s">
        <v>470</v>
      </c>
      <c r="C675" s="26">
        <v>1000</v>
      </c>
      <c r="D675" s="26">
        <v>1483.27</v>
      </c>
      <c r="E675" s="25">
        <v>1000</v>
      </c>
      <c r="F675" s="25">
        <v>1483.27</v>
      </c>
      <c r="G675" s="25">
        <v>1000</v>
      </c>
      <c r="H675" s="25">
        <v>1483.27</v>
      </c>
      <c r="I675" s="25">
        <v>1000</v>
      </c>
      <c r="J675" s="25">
        <v>0</v>
      </c>
      <c r="K675" s="25">
        <v>1000</v>
      </c>
      <c r="L675" s="25">
        <v>0</v>
      </c>
      <c r="M675" s="25">
        <v>0</v>
      </c>
      <c r="N675" s="25">
        <v>0</v>
      </c>
    </row>
    <row r="676" spans="1:14" s="27" customFormat="1" ht="47.25" customHeight="1">
      <c r="A676" s="23">
        <v>19</v>
      </c>
      <c r="B676" s="24" t="s">
        <v>471</v>
      </c>
      <c r="C676" s="26">
        <v>4000</v>
      </c>
      <c r="D676" s="26">
        <v>2474.3690000000001</v>
      </c>
      <c r="E676" s="25">
        <v>4000</v>
      </c>
      <c r="F676" s="25">
        <v>2474.3690000000001</v>
      </c>
      <c r="G676" s="25">
        <v>4000</v>
      </c>
      <c r="H676" s="25">
        <v>2474.3690000000001</v>
      </c>
      <c r="I676" s="25">
        <v>4000</v>
      </c>
      <c r="J676" s="25">
        <v>0</v>
      </c>
      <c r="K676" s="25">
        <v>4000</v>
      </c>
      <c r="L676" s="25">
        <v>0</v>
      </c>
      <c r="M676" s="25">
        <v>0</v>
      </c>
      <c r="N676" s="25">
        <v>0</v>
      </c>
    </row>
    <row r="677" spans="1:14" s="27" customFormat="1" ht="63.75" customHeight="1">
      <c r="A677" s="23">
        <v>19</v>
      </c>
      <c r="B677" s="24" t="s">
        <v>887</v>
      </c>
      <c r="C677" s="26">
        <v>9050.5190000000002</v>
      </c>
      <c r="D677" s="26">
        <v>6360.1109999999999</v>
      </c>
      <c r="E677" s="25">
        <v>9050.5190000000002</v>
      </c>
      <c r="F677" s="25">
        <v>6360.1109999999999</v>
      </c>
      <c r="G677" s="25">
        <v>9050.5190000000002</v>
      </c>
      <c r="H677" s="25">
        <v>6360.1109999999999</v>
      </c>
      <c r="I677" s="25">
        <v>9050.5190000000002</v>
      </c>
      <c r="J677" s="25">
        <v>2162.0419999999999</v>
      </c>
      <c r="K677" s="25">
        <v>9025.5409999999993</v>
      </c>
      <c r="L677" s="25">
        <v>2159.2449999999999</v>
      </c>
      <c r="M677" s="25">
        <v>0</v>
      </c>
      <c r="N677" s="25">
        <v>0</v>
      </c>
    </row>
    <row r="678" spans="1:14" s="27" customFormat="1" ht="47.25" customHeight="1">
      <c r="A678" s="23">
        <v>19</v>
      </c>
      <c r="B678" s="24" t="s">
        <v>472</v>
      </c>
      <c r="C678" s="26">
        <v>0</v>
      </c>
      <c r="D678" s="26">
        <v>2000</v>
      </c>
      <c r="E678" s="25">
        <v>0</v>
      </c>
      <c r="F678" s="25">
        <v>2000</v>
      </c>
      <c r="G678" s="25">
        <v>0</v>
      </c>
      <c r="H678" s="25">
        <v>2000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</row>
    <row r="679" spans="1:14" s="27" customFormat="1" ht="51" customHeight="1">
      <c r="A679" s="32">
        <v>19</v>
      </c>
      <c r="B679" s="49" t="s">
        <v>473</v>
      </c>
      <c r="C679" s="87">
        <v>2485.915</v>
      </c>
      <c r="D679" s="87">
        <v>2973.741</v>
      </c>
      <c r="E679" s="33">
        <v>2485.915</v>
      </c>
      <c r="F679" s="33">
        <v>2973.741</v>
      </c>
      <c r="G679" s="33">
        <v>2485.915</v>
      </c>
      <c r="H679" s="33">
        <v>2973.741</v>
      </c>
      <c r="I679" s="33">
        <v>2485.915</v>
      </c>
      <c r="J679" s="33">
        <v>0</v>
      </c>
      <c r="K679" s="33">
        <v>2485.915</v>
      </c>
      <c r="L679" s="33">
        <v>0</v>
      </c>
      <c r="M679" s="33">
        <v>0</v>
      </c>
      <c r="N679" s="33">
        <v>0</v>
      </c>
    </row>
    <row r="680" spans="1:14" s="27" customFormat="1" ht="33.75" customHeight="1">
      <c r="A680" s="23">
        <v>19</v>
      </c>
      <c r="B680" s="50" t="s">
        <v>474</v>
      </c>
      <c r="C680" s="26">
        <v>9628.5450000000001</v>
      </c>
      <c r="D680" s="26">
        <v>0</v>
      </c>
      <c r="E680" s="25">
        <v>9628.5450000000001</v>
      </c>
      <c r="F680" s="25">
        <v>0</v>
      </c>
      <c r="G680" s="25">
        <v>9628.5450000000001</v>
      </c>
      <c r="H680" s="25">
        <v>0</v>
      </c>
      <c r="I680" s="25">
        <v>9628.5450000000001</v>
      </c>
      <c r="J680" s="25">
        <v>0</v>
      </c>
      <c r="K680" s="25">
        <v>9628.5439999999999</v>
      </c>
      <c r="L680" s="25">
        <v>0</v>
      </c>
      <c r="M680" s="25">
        <v>0</v>
      </c>
      <c r="N680" s="25">
        <v>0</v>
      </c>
    </row>
    <row r="681" spans="1:14" s="27" customFormat="1" ht="51" customHeight="1">
      <c r="A681" s="71">
        <v>19</v>
      </c>
      <c r="B681" s="86" t="s">
        <v>475</v>
      </c>
      <c r="C681" s="92">
        <v>2000</v>
      </c>
      <c r="D681" s="92">
        <v>2857.2</v>
      </c>
      <c r="E681" s="40">
        <v>2000</v>
      </c>
      <c r="F681" s="40">
        <v>2857.2</v>
      </c>
      <c r="G681" s="40">
        <v>2000</v>
      </c>
      <c r="H681" s="40">
        <v>2857.2</v>
      </c>
      <c r="I681" s="40">
        <v>2000</v>
      </c>
      <c r="J681" s="40">
        <v>0</v>
      </c>
      <c r="K681" s="40">
        <v>1000</v>
      </c>
      <c r="L681" s="40">
        <v>0</v>
      </c>
      <c r="M681" s="40">
        <v>0</v>
      </c>
      <c r="N681" s="40">
        <v>0</v>
      </c>
    </row>
    <row r="682" spans="1:14" s="27" customFormat="1" ht="61.5" customHeight="1">
      <c r="A682" s="23">
        <v>19</v>
      </c>
      <c r="B682" s="50" t="s">
        <v>476</v>
      </c>
      <c r="C682" s="26">
        <v>3000</v>
      </c>
      <c r="D682" s="26">
        <v>1596.52</v>
      </c>
      <c r="E682" s="25">
        <v>3000</v>
      </c>
      <c r="F682" s="25">
        <v>1596.52</v>
      </c>
      <c r="G682" s="25">
        <v>3000</v>
      </c>
      <c r="H682" s="25">
        <v>1596.52</v>
      </c>
      <c r="I682" s="25">
        <v>3000</v>
      </c>
      <c r="J682" s="25">
        <v>0</v>
      </c>
      <c r="K682" s="25">
        <v>2923.0619999999999</v>
      </c>
      <c r="L682" s="25">
        <v>0</v>
      </c>
      <c r="M682" s="25">
        <v>0</v>
      </c>
      <c r="N682" s="25">
        <v>0</v>
      </c>
    </row>
    <row r="683" spans="1:14" s="27" customFormat="1" ht="65.25" customHeight="1">
      <c r="A683" s="34">
        <v>19</v>
      </c>
      <c r="B683" s="86" t="s">
        <v>477</v>
      </c>
      <c r="C683" s="93">
        <v>2500</v>
      </c>
      <c r="D683" s="93">
        <v>7500</v>
      </c>
      <c r="E683" s="35">
        <v>2500</v>
      </c>
      <c r="F683" s="35">
        <v>7500</v>
      </c>
      <c r="G683" s="35">
        <v>2500</v>
      </c>
      <c r="H683" s="35">
        <v>7500</v>
      </c>
      <c r="I683" s="35">
        <v>2500</v>
      </c>
      <c r="J683" s="35">
        <v>0</v>
      </c>
      <c r="K683" s="35">
        <v>2300</v>
      </c>
      <c r="L683" s="35">
        <v>0</v>
      </c>
      <c r="M683" s="35">
        <v>0</v>
      </c>
      <c r="N683" s="35">
        <v>0</v>
      </c>
    </row>
    <row r="684" spans="1:14" s="27" customFormat="1" ht="63.75" customHeight="1">
      <c r="A684" s="32">
        <v>19</v>
      </c>
      <c r="B684" s="49" t="s">
        <v>478</v>
      </c>
      <c r="C684" s="87">
        <v>3000</v>
      </c>
      <c r="D684" s="87">
        <v>1331.518</v>
      </c>
      <c r="E684" s="33">
        <v>3000</v>
      </c>
      <c r="F684" s="33">
        <v>1331.518</v>
      </c>
      <c r="G684" s="33">
        <v>3000</v>
      </c>
      <c r="H684" s="33">
        <v>1331.518</v>
      </c>
      <c r="I684" s="33">
        <v>3000</v>
      </c>
      <c r="J684" s="33">
        <v>0</v>
      </c>
      <c r="K684" s="33">
        <v>2996.6410000000001</v>
      </c>
      <c r="L684" s="33">
        <v>0</v>
      </c>
      <c r="M684" s="33">
        <v>0</v>
      </c>
      <c r="N684" s="33">
        <v>0</v>
      </c>
    </row>
    <row r="685" spans="1:14" s="27" customFormat="1" ht="81.75" customHeight="1">
      <c r="A685" s="23">
        <v>19</v>
      </c>
      <c r="B685" s="50" t="s">
        <v>479</v>
      </c>
      <c r="C685" s="26">
        <v>0</v>
      </c>
      <c r="D685" s="26">
        <v>3083.2130000000002</v>
      </c>
      <c r="E685" s="25">
        <v>0</v>
      </c>
      <c r="F685" s="25">
        <v>3083.2130000000002</v>
      </c>
      <c r="G685" s="25">
        <v>0</v>
      </c>
      <c r="H685" s="25">
        <v>3083.2130000000002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</row>
    <row r="686" spans="1:14" s="27" customFormat="1" ht="81" customHeight="1">
      <c r="A686" s="34">
        <v>19</v>
      </c>
      <c r="B686" s="51" t="s">
        <v>480</v>
      </c>
      <c r="C686" s="35">
        <v>1000</v>
      </c>
      <c r="D686" s="35">
        <v>263.07600000000002</v>
      </c>
      <c r="E686" s="35">
        <v>1000</v>
      </c>
      <c r="F686" s="35">
        <v>263.07600000000002</v>
      </c>
      <c r="G686" s="35">
        <v>1000</v>
      </c>
      <c r="H686" s="35">
        <v>263.07600000000002</v>
      </c>
      <c r="I686" s="35">
        <v>1000</v>
      </c>
      <c r="J686" s="35">
        <v>0</v>
      </c>
      <c r="K686" s="35">
        <v>999.02800000000002</v>
      </c>
      <c r="L686" s="35">
        <v>0</v>
      </c>
      <c r="M686" s="35">
        <v>0</v>
      </c>
      <c r="N686" s="35">
        <v>0</v>
      </c>
    </row>
    <row r="687" spans="1:14" s="27" customFormat="1" ht="64.5" customHeight="1">
      <c r="A687" s="32">
        <v>19</v>
      </c>
      <c r="B687" s="49" t="s">
        <v>481</v>
      </c>
      <c r="C687" s="33">
        <v>750</v>
      </c>
      <c r="D687" s="33">
        <v>640.11</v>
      </c>
      <c r="E687" s="33">
        <v>750</v>
      </c>
      <c r="F687" s="33">
        <v>640.11</v>
      </c>
      <c r="G687" s="33">
        <v>750</v>
      </c>
      <c r="H687" s="33">
        <v>640.11</v>
      </c>
      <c r="I687" s="33">
        <v>750</v>
      </c>
      <c r="J687" s="33">
        <v>0</v>
      </c>
      <c r="K687" s="33">
        <v>747.12800000000004</v>
      </c>
      <c r="L687" s="33">
        <v>0</v>
      </c>
      <c r="M687" s="33">
        <v>0</v>
      </c>
      <c r="N687" s="33">
        <v>0</v>
      </c>
    </row>
    <row r="688" spans="1:14" s="27" customFormat="1" ht="93.75" customHeight="1">
      <c r="A688" s="23">
        <v>19</v>
      </c>
      <c r="B688" s="50" t="s">
        <v>482</v>
      </c>
      <c r="C688" s="25">
        <v>1370</v>
      </c>
      <c r="D688" s="25">
        <v>2301.2950000000001</v>
      </c>
      <c r="E688" s="25">
        <v>1370</v>
      </c>
      <c r="F688" s="25">
        <v>2301.2950000000001</v>
      </c>
      <c r="G688" s="25">
        <v>1370</v>
      </c>
      <c r="H688" s="25">
        <v>2301.2950000000001</v>
      </c>
      <c r="I688" s="25">
        <v>1370</v>
      </c>
      <c r="J688" s="25">
        <v>0</v>
      </c>
      <c r="K688" s="25">
        <v>1370</v>
      </c>
      <c r="L688" s="25">
        <v>0</v>
      </c>
      <c r="M688" s="25">
        <v>0</v>
      </c>
      <c r="N688" s="25">
        <v>0</v>
      </c>
    </row>
    <row r="689" spans="1:14" s="27" customFormat="1" ht="79.5" customHeight="1">
      <c r="A689" s="23">
        <v>19</v>
      </c>
      <c r="B689" s="24" t="s">
        <v>888</v>
      </c>
      <c r="C689" s="25">
        <v>0</v>
      </c>
      <c r="D689" s="25">
        <v>183.76</v>
      </c>
      <c r="E689" s="25">
        <v>0</v>
      </c>
      <c r="F689" s="25">
        <v>183.76</v>
      </c>
      <c r="G689" s="25">
        <v>0</v>
      </c>
      <c r="H689" s="25">
        <v>183.76</v>
      </c>
      <c r="I689" s="25">
        <v>0</v>
      </c>
      <c r="J689" s="25">
        <v>183.76</v>
      </c>
      <c r="K689" s="25">
        <v>0</v>
      </c>
      <c r="L689" s="25">
        <v>0</v>
      </c>
      <c r="M689" s="25">
        <v>0</v>
      </c>
      <c r="N689" s="25">
        <v>0</v>
      </c>
    </row>
    <row r="690" spans="1:14" s="27" customFormat="1" ht="96" customHeight="1">
      <c r="A690" s="23">
        <v>19</v>
      </c>
      <c r="B690" s="24" t="s">
        <v>889</v>
      </c>
      <c r="C690" s="25">
        <v>0</v>
      </c>
      <c r="D690" s="25">
        <v>96.266000000000005</v>
      </c>
      <c r="E690" s="25">
        <v>0</v>
      </c>
      <c r="F690" s="25">
        <v>96.266000000000005</v>
      </c>
      <c r="G690" s="25">
        <v>0</v>
      </c>
      <c r="H690" s="25">
        <v>96.266000000000005</v>
      </c>
      <c r="I690" s="25">
        <v>0</v>
      </c>
      <c r="J690" s="25">
        <v>96.266000000000005</v>
      </c>
      <c r="K690" s="25">
        <v>0</v>
      </c>
      <c r="L690" s="25">
        <v>0</v>
      </c>
      <c r="M690" s="25">
        <v>0</v>
      </c>
      <c r="N690" s="25">
        <v>0</v>
      </c>
    </row>
    <row r="691" spans="1:14" s="27" customFormat="1" ht="30.75" customHeight="1">
      <c r="A691" s="23">
        <v>19</v>
      </c>
      <c r="B691" s="137" t="s">
        <v>890</v>
      </c>
      <c r="C691" s="25">
        <v>2723.4540000000002</v>
      </c>
      <c r="D691" s="25">
        <v>553.70299999999997</v>
      </c>
      <c r="E691" s="25">
        <v>2723.4540000000002</v>
      </c>
      <c r="F691" s="25">
        <v>553.70299999999997</v>
      </c>
      <c r="G691" s="25">
        <v>2723.4540000000002</v>
      </c>
      <c r="H691" s="25">
        <v>553.70299999999997</v>
      </c>
      <c r="I691" s="25">
        <v>2723.4540000000002</v>
      </c>
      <c r="J691" s="25">
        <v>0</v>
      </c>
      <c r="K691" s="25">
        <v>2723.4540000000002</v>
      </c>
      <c r="L691" s="25">
        <v>0</v>
      </c>
      <c r="M691" s="25">
        <v>0</v>
      </c>
      <c r="N691" s="25">
        <v>0</v>
      </c>
    </row>
    <row r="692" spans="1:14" s="27" customFormat="1">
      <c r="A692" s="195">
        <v>20</v>
      </c>
      <c r="B692" s="195" t="s">
        <v>195</v>
      </c>
      <c r="C692" s="139">
        <f>SUM(C694:C706)</f>
        <v>203469.16</v>
      </c>
      <c r="D692" s="157">
        <f t="shared" ref="D692:N692" si="19">SUM(D694:D706)</f>
        <v>101734.58</v>
      </c>
      <c r="E692" s="139">
        <f t="shared" si="19"/>
        <v>203469.16</v>
      </c>
      <c r="F692" s="139">
        <f t="shared" si="19"/>
        <v>101734.58</v>
      </c>
      <c r="G692" s="139">
        <f>SUM(G694:G706)</f>
        <v>203469.16</v>
      </c>
      <c r="H692" s="139">
        <f>SUM(H694:H706)</f>
        <v>101734.58</v>
      </c>
      <c r="I692" s="139">
        <f t="shared" si="19"/>
        <v>203469.16</v>
      </c>
      <c r="J692" s="139">
        <f t="shared" si="19"/>
        <v>1228.8899999999999</v>
      </c>
      <c r="K692" s="139">
        <f t="shared" si="19"/>
        <v>201268.18299999996</v>
      </c>
      <c r="L692" s="139">
        <f t="shared" si="19"/>
        <v>1223.4010000000001</v>
      </c>
      <c r="M692" s="139">
        <f t="shared" si="19"/>
        <v>0</v>
      </c>
      <c r="N692" s="139">
        <f t="shared" si="19"/>
        <v>0</v>
      </c>
    </row>
    <row r="693" spans="1:14" s="27" customFormat="1" ht="54.75" customHeight="1">
      <c r="A693" s="192"/>
      <c r="B693" s="194"/>
      <c r="C693" s="104"/>
      <c r="D693" s="111" t="s">
        <v>725</v>
      </c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</row>
    <row r="694" spans="1:14" s="27" customFormat="1" ht="96.75" customHeight="1">
      <c r="A694" s="23">
        <v>20</v>
      </c>
      <c r="B694" s="137" t="s">
        <v>726</v>
      </c>
      <c r="C694" s="25">
        <v>150000</v>
      </c>
      <c r="D694" s="25">
        <v>43966.775999999998</v>
      </c>
      <c r="E694" s="25">
        <v>150000</v>
      </c>
      <c r="F694" s="25">
        <v>43966.775999999998</v>
      </c>
      <c r="G694" s="25">
        <v>150000</v>
      </c>
      <c r="H694" s="25">
        <v>43966.775999999998</v>
      </c>
      <c r="I694" s="25">
        <v>150000</v>
      </c>
      <c r="J694" s="25">
        <v>1071.6759999999999</v>
      </c>
      <c r="K694" s="25">
        <v>150000</v>
      </c>
      <c r="L694" s="25">
        <v>1071.23</v>
      </c>
      <c r="M694" s="25">
        <v>0</v>
      </c>
      <c r="N694" s="25">
        <v>0</v>
      </c>
    </row>
    <row r="695" spans="1:14" s="27" customFormat="1" ht="47.25">
      <c r="A695" s="23">
        <v>20</v>
      </c>
      <c r="B695" s="24" t="s">
        <v>196</v>
      </c>
      <c r="C695" s="25">
        <v>13671.331</v>
      </c>
      <c r="D695" s="25">
        <v>8048.1890000000003</v>
      </c>
      <c r="E695" s="25">
        <v>13671.331</v>
      </c>
      <c r="F695" s="25">
        <v>8048.1890000000003</v>
      </c>
      <c r="G695" s="25">
        <v>13671.331</v>
      </c>
      <c r="H695" s="25">
        <v>8048.1890000000003</v>
      </c>
      <c r="I695" s="25">
        <v>13671.331</v>
      </c>
      <c r="J695" s="25">
        <v>0</v>
      </c>
      <c r="K695" s="25">
        <v>13671.331</v>
      </c>
      <c r="L695" s="25">
        <v>0</v>
      </c>
      <c r="M695" s="25">
        <v>0</v>
      </c>
      <c r="N695" s="25">
        <v>0</v>
      </c>
    </row>
    <row r="696" spans="1:14" s="27" customFormat="1" ht="65.25" customHeight="1">
      <c r="A696" s="23">
        <v>20</v>
      </c>
      <c r="B696" s="24" t="s">
        <v>197</v>
      </c>
      <c r="C696" s="25">
        <v>0</v>
      </c>
      <c r="D696" s="25">
        <v>3389.85</v>
      </c>
      <c r="E696" s="25">
        <v>0</v>
      </c>
      <c r="F696" s="25">
        <v>3389.85</v>
      </c>
      <c r="G696" s="25">
        <v>0</v>
      </c>
      <c r="H696" s="25">
        <v>3389.85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</row>
    <row r="697" spans="1:14" s="27" customFormat="1" ht="64.5" customHeight="1">
      <c r="A697" s="32">
        <v>20</v>
      </c>
      <c r="B697" s="49" t="s">
        <v>198</v>
      </c>
      <c r="C697" s="33">
        <v>0</v>
      </c>
      <c r="D697" s="33">
        <v>2032.6130000000001</v>
      </c>
      <c r="E697" s="33">
        <v>0</v>
      </c>
      <c r="F697" s="33">
        <v>2032.6130000000001</v>
      </c>
      <c r="G697" s="33">
        <v>0</v>
      </c>
      <c r="H697" s="33">
        <v>2032.6130000000001</v>
      </c>
      <c r="I697" s="33">
        <v>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</row>
    <row r="698" spans="1:14" s="27" customFormat="1" ht="47.25">
      <c r="A698" s="23">
        <v>20</v>
      </c>
      <c r="B698" s="50" t="s">
        <v>610</v>
      </c>
      <c r="C698" s="25">
        <v>6130</v>
      </c>
      <c r="D698" s="25">
        <v>606.41600000000005</v>
      </c>
      <c r="E698" s="25">
        <v>6130</v>
      </c>
      <c r="F698" s="25">
        <v>606.41600000000005</v>
      </c>
      <c r="G698" s="25">
        <v>6130</v>
      </c>
      <c r="H698" s="25">
        <v>606.41600000000005</v>
      </c>
      <c r="I698" s="25">
        <v>6130</v>
      </c>
      <c r="J698" s="25">
        <v>0</v>
      </c>
      <c r="K698" s="25">
        <v>6108.857</v>
      </c>
      <c r="L698" s="25">
        <v>0</v>
      </c>
      <c r="M698" s="25">
        <v>0</v>
      </c>
      <c r="N698" s="25">
        <v>0</v>
      </c>
    </row>
    <row r="699" spans="1:14" s="27" customFormat="1" ht="80.25" customHeight="1">
      <c r="A699" s="23">
        <v>20</v>
      </c>
      <c r="B699" s="125" t="s">
        <v>199</v>
      </c>
      <c r="C699" s="25">
        <v>0</v>
      </c>
      <c r="D699" s="25">
        <v>6257.1229999999996</v>
      </c>
      <c r="E699" s="25">
        <v>0</v>
      </c>
      <c r="F699" s="25">
        <v>6257.1229999999996</v>
      </c>
      <c r="G699" s="25">
        <v>0</v>
      </c>
      <c r="H699" s="25">
        <v>6257.1229999999996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</row>
    <row r="700" spans="1:14" s="27" customFormat="1" ht="98.25" customHeight="1">
      <c r="A700" s="34">
        <v>20</v>
      </c>
      <c r="B700" s="51" t="s">
        <v>200</v>
      </c>
      <c r="C700" s="35">
        <v>0</v>
      </c>
      <c r="D700" s="35">
        <v>3997</v>
      </c>
      <c r="E700" s="35">
        <v>0</v>
      </c>
      <c r="F700" s="35">
        <v>3997</v>
      </c>
      <c r="G700" s="35">
        <v>0</v>
      </c>
      <c r="H700" s="35">
        <v>3997</v>
      </c>
      <c r="I700" s="35">
        <v>0</v>
      </c>
      <c r="J700" s="35">
        <v>0</v>
      </c>
      <c r="K700" s="35">
        <v>0</v>
      </c>
      <c r="L700" s="35">
        <v>0</v>
      </c>
      <c r="M700" s="35">
        <v>0</v>
      </c>
      <c r="N700" s="35">
        <v>0</v>
      </c>
    </row>
    <row r="701" spans="1:14" s="27" customFormat="1" ht="47.25">
      <c r="A701" s="32">
        <v>20</v>
      </c>
      <c r="B701" s="49" t="s">
        <v>611</v>
      </c>
      <c r="C701" s="33">
        <v>0</v>
      </c>
      <c r="D701" s="33">
        <v>13944.615</v>
      </c>
      <c r="E701" s="33">
        <v>0</v>
      </c>
      <c r="F701" s="33">
        <v>13944.615</v>
      </c>
      <c r="G701" s="33">
        <v>0</v>
      </c>
      <c r="H701" s="33">
        <v>13944.615</v>
      </c>
      <c r="I701" s="33">
        <v>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</row>
    <row r="702" spans="1:14" s="27" customFormat="1" ht="76.5" customHeight="1">
      <c r="A702" s="23">
        <v>20</v>
      </c>
      <c r="B702" s="50" t="s">
        <v>727</v>
      </c>
      <c r="C702" s="25">
        <v>8576.7690000000002</v>
      </c>
      <c r="D702" s="25">
        <v>286.20499999999998</v>
      </c>
      <c r="E702" s="25">
        <v>8576.7690000000002</v>
      </c>
      <c r="F702" s="25">
        <v>286.20499999999998</v>
      </c>
      <c r="G702" s="25">
        <v>8576.7690000000002</v>
      </c>
      <c r="H702" s="25">
        <v>286.20499999999998</v>
      </c>
      <c r="I702" s="25">
        <v>8576.7690000000002</v>
      </c>
      <c r="J702" s="25">
        <v>157.214</v>
      </c>
      <c r="K702" s="25">
        <v>8480.43</v>
      </c>
      <c r="L702" s="25">
        <v>152.17099999999999</v>
      </c>
      <c r="M702" s="25">
        <v>0</v>
      </c>
      <c r="N702" s="25">
        <v>0</v>
      </c>
    </row>
    <row r="703" spans="1:14" s="27" customFormat="1" ht="112.5" customHeight="1">
      <c r="A703" s="23">
        <v>20</v>
      </c>
      <c r="B703" s="125" t="s">
        <v>612</v>
      </c>
      <c r="C703" s="25">
        <v>0</v>
      </c>
      <c r="D703" s="25">
        <v>2763.6</v>
      </c>
      <c r="E703" s="25">
        <v>0</v>
      </c>
      <c r="F703" s="25">
        <v>2763.6</v>
      </c>
      <c r="G703" s="25">
        <v>0</v>
      </c>
      <c r="H703" s="25">
        <v>2763.6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</row>
    <row r="704" spans="1:14" s="27" customFormat="1" ht="66" customHeight="1">
      <c r="A704" s="34">
        <v>20</v>
      </c>
      <c r="B704" s="51" t="s">
        <v>201</v>
      </c>
      <c r="C704" s="35">
        <v>14920.984</v>
      </c>
      <c r="D704" s="35">
        <v>0</v>
      </c>
      <c r="E704" s="35">
        <v>14920.984</v>
      </c>
      <c r="F704" s="35">
        <v>0</v>
      </c>
      <c r="G704" s="35">
        <v>14920.984</v>
      </c>
      <c r="H704" s="35">
        <v>0</v>
      </c>
      <c r="I704" s="35">
        <v>14920.984</v>
      </c>
      <c r="J704" s="35">
        <v>0</v>
      </c>
      <c r="K704" s="35">
        <v>13217.24</v>
      </c>
      <c r="L704" s="35">
        <v>0</v>
      </c>
      <c r="M704" s="35">
        <v>0</v>
      </c>
      <c r="N704" s="35">
        <v>0</v>
      </c>
    </row>
    <row r="705" spans="1:17" s="27" customFormat="1" ht="51" customHeight="1">
      <c r="A705" s="32">
        <v>20</v>
      </c>
      <c r="B705" s="49" t="s">
        <v>202</v>
      </c>
      <c r="C705" s="33">
        <v>1402.268</v>
      </c>
      <c r="D705" s="33">
        <v>9342.3469999999998</v>
      </c>
      <c r="E705" s="33">
        <v>1402.268</v>
      </c>
      <c r="F705" s="33">
        <v>9342.3469999999998</v>
      </c>
      <c r="G705" s="33">
        <v>1402.268</v>
      </c>
      <c r="H705" s="33">
        <v>9342.3469999999998</v>
      </c>
      <c r="I705" s="33">
        <v>1402.268</v>
      </c>
      <c r="J705" s="33">
        <v>0</v>
      </c>
      <c r="K705" s="33">
        <v>1022.5170000000001</v>
      </c>
      <c r="L705" s="33">
        <v>0</v>
      </c>
      <c r="M705" s="33">
        <v>0</v>
      </c>
      <c r="N705" s="25">
        <v>0</v>
      </c>
    </row>
    <row r="706" spans="1:17" s="27" customFormat="1" ht="51.75" customHeight="1">
      <c r="A706" s="23">
        <v>20</v>
      </c>
      <c r="B706" s="50" t="s">
        <v>203</v>
      </c>
      <c r="C706" s="25">
        <v>8767.8080000000009</v>
      </c>
      <c r="D706" s="25">
        <v>7099.8459999999995</v>
      </c>
      <c r="E706" s="33">
        <v>8767.8080000000009</v>
      </c>
      <c r="F706" s="25">
        <v>7099.8459999999995</v>
      </c>
      <c r="G706" s="25">
        <v>8767.8080000000009</v>
      </c>
      <c r="H706" s="25">
        <v>7099.8459999999995</v>
      </c>
      <c r="I706" s="25">
        <v>8767.8080000000009</v>
      </c>
      <c r="J706" s="25">
        <v>0</v>
      </c>
      <c r="K706" s="25">
        <v>8767.8080000000009</v>
      </c>
      <c r="L706" s="25">
        <v>0</v>
      </c>
      <c r="M706" s="25">
        <v>0</v>
      </c>
      <c r="N706" s="25">
        <v>0</v>
      </c>
      <c r="P706" s="57"/>
      <c r="Q706" s="57"/>
    </row>
    <row r="707" spans="1:17" s="27" customFormat="1">
      <c r="A707" s="185">
        <v>21</v>
      </c>
      <c r="B707" s="185" t="s">
        <v>204</v>
      </c>
      <c r="C707" s="142">
        <f t="shared" ref="C707:L707" si="20">C709+C710+C711+C712+C713+C714+C715+C716+C717+C718+C719+C720+C721+C722+C723+C724+C725+C726+C727+C731+C732+C733+C734+C737+C738+C739+C740+C741</f>
        <v>129267.56400000001</v>
      </c>
      <c r="D707" s="142">
        <f t="shared" si="20"/>
        <v>64633.781999999999</v>
      </c>
      <c r="E707" s="142">
        <f t="shared" si="20"/>
        <v>129267.56400000001</v>
      </c>
      <c r="F707" s="142">
        <f t="shared" si="20"/>
        <v>64633.781999999999</v>
      </c>
      <c r="G707" s="142">
        <f t="shared" si="20"/>
        <v>129267.56400000001</v>
      </c>
      <c r="H707" s="142">
        <f t="shared" si="20"/>
        <v>64633.781999999999</v>
      </c>
      <c r="I707" s="142">
        <f t="shared" si="20"/>
        <v>129267.56400000001</v>
      </c>
      <c r="J707" s="142">
        <f t="shared" si="20"/>
        <v>10777.165000000001</v>
      </c>
      <c r="K707" s="142">
        <f t="shared" si="20"/>
        <v>114522.07100000003</v>
      </c>
      <c r="L707" s="142">
        <f t="shared" si="20"/>
        <v>10528.098</v>
      </c>
      <c r="M707" s="109">
        <f>SUM(M709:M720)</f>
        <v>0</v>
      </c>
      <c r="N707" s="109">
        <f>SUM(N709:N720)</f>
        <v>0</v>
      </c>
      <c r="O707" s="58"/>
    </row>
    <row r="708" spans="1:17" s="27" customFormat="1" ht="61.5" customHeight="1">
      <c r="A708" s="192"/>
      <c r="B708" s="194"/>
      <c r="C708" s="110"/>
      <c r="D708" s="144" t="s">
        <v>728</v>
      </c>
      <c r="E708" s="110"/>
      <c r="F708" s="145"/>
      <c r="G708" s="110"/>
      <c r="H708" s="110"/>
      <c r="I708" s="110"/>
      <c r="J708" s="110"/>
      <c r="K708" s="110"/>
      <c r="L708" s="110"/>
      <c r="M708" s="110"/>
      <c r="N708" s="110"/>
      <c r="O708" s="58"/>
    </row>
    <row r="709" spans="1:17" s="27" customFormat="1" ht="45" customHeight="1">
      <c r="A709" s="32">
        <v>21</v>
      </c>
      <c r="B709" s="49" t="s">
        <v>729</v>
      </c>
      <c r="C709" s="33">
        <v>4730.2030000000004</v>
      </c>
      <c r="D709" s="33">
        <v>3892.1469999999999</v>
      </c>
      <c r="E709" s="33">
        <v>4730.2030000000004</v>
      </c>
      <c r="F709" s="33">
        <v>3892.1469999999999</v>
      </c>
      <c r="G709" s="33">
        <v>4730.2030000000004</v>
      </c>
      <c r="H709" s="33">
        <v>3892.1469999999999</v>
      </c>
      <c r="I709" s="33">
        <v>4730.2030000000004</v>
      </c>
      <c r="J709" s="33">
        <v>3892.1469999999999</v>
      </c>
      <c r="K709" s="33">
        <v>4685.2650000000003</v>
      </c>
      <c r="L709" s="33">
        <v>3892.1469999999999</v>
      </c>
      <c r="M709" s="33">
        <v>0</v>
      </c>
      <c r="N709" s="33">
        <v>0</v>
      </c>
      <c r="O709" s="58"/>
    </row>
    <row r="710" spans="1:17" s="27" customFormat="1" ht="63" customHeight="1">
      <c r="A710" s="23">
        <v>21</v>
      </c>
      <c r="B710" s="50" t="s">
        <v>730</v>
      </c>
      <c r="C710" s="25">
        <v>13500</v>
      </c>
      <c r="D710" s="25">
        <v>258.99400000000003</v>
      </c>
      <c r="E710" s="25">
        <v>13500</v>
      </c>
      <c r="F710" s="25">
        <v>258.99400000000003</v>
      </c>
      <c r="G710" s="25">
        <v>13500</v>
      </c>
      <c r="H710" s="25">
        <v>258.99400000000003</v>
      </c>
      <c r="I710" s="25">
        <v>13500</v>
      </c>
      <c r="J710" s="25">
        <v>258.99400000000003</v>
      </c>
      <c r="K710" s="25">
        <v>13485.615</v>
      </c>
      <c r="L710" s="25">
        <v>258.99400000000003</v>
      </c>
      <c r="M710" s="25">
        <v>0</v>
      </c>
      <c r="N710" s="25">
        <v>0</v>
      </c>
      <c r="O710" s="58"/>
    </row>
    <row r="711" spans="1:17" s="27" customFormat="1" ht="31.5">
      <c r="A711" s="71">
        <v>21</v>
      </c>
      <c r="B711" s="86" t="s">
        <v>205</v>
      </c>
      <c r="C711" s="40">
        <v>4136.3999999999996</v>
      </c>
      <c r="D711" s="40">
        <v>0</v>
      </c>
      <c r="E711" s="40">
        <v>4136.3999999999996</v>
      </c>
      <c r="F711" s="40">
        <v>0</v>
      </c>
      <c r="G711" s="40">
        <v>4136.3999999999996</v>
      </c>
      <c r="H711" s="40">
        <v>0</v>
      </c>
      <c r="I711" s="40">
        <v>4136.3999999999996</v>
      </c>
      <c r="J711" s="40">
        <v>0</v>
      </c>
      <c r="K711" s="40">
        <v>4136.3999999999996</v>
      </c>
      <c r="L711" s="40">
        <v>0</v>
      </c>
      <c r="M711" s="40">
        <v>0</v>
      </c>
      <c r="N711" s="40">
        <v>0</v>
      </c>
      <c r="O711" s="58"/>
    </row>
    <row r="712" spans="1:17" s="27" customFormat="1" ht="31.5">
      <c r="A712" s="23">
        <v>21</v>
      </c>
      <c r="B712" s="133" t="s">
        <v>206</v>
      </c>
      <c r="C712" s="25">
        <v>3552.8620000000001</v>
      </c>
      <c r="D712" s="25">
        <v>2977.1379999999999</v>
      </c>
      <c r="E712" s="25">
        <v>3552.8620000000001</v>
      </c>
      <c r="F712" s="25">
        <v>2977.1379999999999</v>
      </c>
      <c r="G712" s="25">
        <v>3552.8620000000001</v>
      </c>
      <c r="H712" s="25">
        <v>2977.1379999999999</v>
      </c>
      <c r="I712" s="25">
        <v>3552.8620000000001</v>
      </c>
      <c r="J712" s="25">
        <v>0</v>
      </c>
      <c r="K712" s="25">
        <v>3552.8620000000001</v>
      </c>
      <c r="L712" s="25">
        <v>0</v>
      </c>
      <c r="M712" s="25">
        <v>0</v>
      </c>
      <c r="N712" s="25">
        <v>0</v>
      </c>
      <c r="O712" s="58"/>
    </row>
    <row r="713" spans="1:17" s="27" customFormat="1" ht="31.5">
      <c r="A713" s="34">
        <v>21</v>
      </c>
      <c r="B713" s="51" t="s">
        <v>207</v>
      </c>
      <c r="C713" s="35">
        <v>4149.107</v>
      </c>
      <c r="D713" s="35">
        <v>0</v>
      </c>
      <c r="E713" s="35">
        <v>4149.107</v>
      </c>
      <c r="F713" s="35">
        <v>0</v>
      </c>
      <c r="G713" s="35">
        <v>4149.107</v>
      </c>
      <c r="H713" s="35">
        <v>0</v>
      </c>
      <c r="I713" s="35">
        <v>4149.107</v>
      </c>
      <c r="J713" s="35">
        <v>0</v>
      </c>
      <c r="K713" s="35">
        <v>3159.248</v>
      </c>
      <c r="L713" s="35">
        <v>0</v>
      </c>
      <c r="M713" s="35">
        <v>0</v>
      </c>
      <c r="N713" s="35">
        <v>0</v>
      </c>
      <c r="O713" s="58"/>
    </row>
    <row r="714" spans="1:17" s="27" customFormat="1" ht="43.5" customHeight="1">
      <c r="A714" s="23">
        <v>21</v>
      </c>
      <c r="B714" s="137" t="s">
        <v>731</v>
      </c>
      <c r="C714" s="25">
        <v>51470.658000000003</v>
      </c>
      <c r="D714" s="25">
        <v>34762.089</v>
      </c>
      <c r="E714" s="25">
        <v>51470.658000000003</v>
      </c>
      <c r="F714" s="25">
        <v>34762.089</v>
      </c>
      <c r="G714" s="25">
        <v>51470.658000000003</v>
      </c>
      <c r="H714" s="25">
        <v>34762.089</v>
      </c>
      <c r="I714" s="25">
        <v>51470.658000000003</v>
      </c>
      <c r="J714" s="25">
        <v>488.51499999999999</v>
      </c>
      <c r="K714" s="25">
        <v>51470.658000000003</v>
      </c>
      <c r="L714" s="25">
        <v>488.51499999999999</v>
      </c>
      <c r="M714" s="25">
        <v>0</v>
      </c>
      <c r="N714" s="25">
        <v>0</v>
      </c>
      <c r="O714" s="58"/>
    </row>
    <row r="715" spans="1:17" s="27" customFormat="1" ht="77.25" customHeight="1">
      <c r="A715" s="32">
        <v>21</v>
      </c>
      <c r="B715" s="49" t="s">
        <v>732</v>
      </c>
      <c r="C715" s="33">
        <v>0</v>
      </c>
      <c r="D715" s="33">
        <v>141.73400000000001</v>
      </c>
      <c r="E715" s="33">
        <v>0</v>
      </c>
      <c r="F715" s="33">
        <v>141.73400000000001</v>
      </c>
      <c r="G715" s="33">
        <v>0</v>
      </c>
      <c r="H715" s="33">
        <v>141.73400000000001</v>
      </c>
      <c r="I715" s="33">
        <v>0</v>
      </c>
      <c r="J715" s="33">
        <v>141.73400000000001</v>
      </c>
      <c r="K715" s="33">
        <v>0</v>
      </c>
      <c r="L715" s="33">
        <v>116.077</v>
      </c>
      <c r="M715" s="33">
        <v>0</v>
      </c>
      <c r="N715" s="33">
        <v>0</v>
      </c>
      <c r="O715" s="58"/>
    </row>
    <row r="716" spans="1:17" s="27" customFormat="1" ht="80.25" customHeight="1">
      <c r="A716" s="23">
        <v>21</v>
      </c>
      <c r="B716" s="50" t="s">
        <v>733</v>
      </c>
      <c r="C716" s="25">
        <v>0</v>
      </c>
      <c r="D716" s="25">
        <v>344.38200000000001</v>
      </c>
      <c r="E716" s="25">
        <v>0</v>
      </c>
      <c r="F716" s="25">
        <v>344.38200000000001</v>
      </c>
      <c r="G716" s="25">
        <v>0</v>
      </c>
      <c r="H716" s="25">
        <v>344.38200000000001</v>
      </c>
      <c r="I716" s="25">
        <v>0</v>
      </c>
      <c r="J716" s="25">
        <v>344.38200000000001</v>
      </c>
      <c r="K716" s="25">
        <v>0</v>
      </c>
      <c r="L716" s="25">
        <v>344.38200000000001</v>
      </c>
      <c r="M716" s="25">
        <v>0</v>
      </c>
      <c r="N716" s="25">
        <v>0</v>
      </c>
      <c r="O716" s="58"/>
    </row>
    <row r="717" spans="1:17" s="27" customFormat="1" ht="64.5" customHeight="1">
      <c r="A717" s="23">
        <v>21</v>
      </c>
      <c r="B717" s="50" t="s">
        <v>734</v>
      </c>
      <c r="C717" s="25">
        <v>0</v>
      </c>
      <c r="D717" s="25">
        <v>156.92699999999999</v>
      </c>
      <c r="E717" s="25">
        <v>0</v>
      </c>
      <c r="F717" s="25">
        <v>156.92699999999999</v>
      </c>
      <c r="G717" s="25">
        <v>0</v>
      </c>
      <c r="H717" s="25">
        <v>156.92699999999999</v>
      </c>
      <c r="I717" s="25">
        <v>0</v>
      </c>
      <c r="J717" s="25">
        <v>156.92699999999999</v>
      </c>
      <c r="K717" s="25">
        <v>0</v>
      </c>
      <c r="L717" s="25">
        <v>118.65600000000001</v>
      </c>
      <c r="M717" s="25">
        <v>0</v>
      </c>
      <c r="N717" s="25">
        <v>0</v>
      </c>
      <c r="O717" s="58"/>
    </row>
    <row r="718" spans="1:17" s="27" customFormat="1" ht="81" customHeight="1">
      <c r="A718" s="34">
        <v>21</v>
      </c>
      <c r="B718" s="51" t="s">
        <v>735</v>
      </c>
      <c r="C718" s="35">
        <v>0</v>
      </c>
      <c r="D718" s="35">
        <v>236.53</v>
      </c>
      <c r="E718" s="35">
        <v>0</v>
      </c>
      <c r="F718" s="35">
        <v>236.53</v>
      </c>
      <c r="G718" s="35">
        <v>0</v>
      </c>
      <c r="H718" s="35">
        <v>236.53</v>
      </c>
      <c r="I718" s="35">
        <v>0</v>
      </c>
      <c r="J718" s="35">
        <v>236.53</v>
      </c>
      <c r="K718" s="35">
        <v>0</v>
      </c>
      <c r="L718" s="35">
        <v>184.13499999999999</v>
      </c>
      <c r="M718" s="35">
        <v>0</v>
      </c>
      <c r="N718" s="35">
        <v>0</v>
      </c>
      <c r="O718" s="58"/>
    </row>
    <row r="719" spans="1:17" s="27" customFormat="1" ht="81.75" customHeight="1">
      <c r="A719" s="32">
        <v>21</v>
      </c>
      <c r="B719" s="49" t="s">
        <v>736</v>
      </c>
      <c r="C719" s="33">
        <v>0</v>
      </c>
      <c r="D719" s="33">
        <v>2199.2530000000002</v>
      </c>
      <c r="E719" s="33">
        <v>0</v>
      </c>
      <c r="F719" s="33">
        <v>2199.2530000000002</v>
      </c>
      <c r="G719" s="33">
        <v>0</v>
      </c>
      <c r="H719" s="33">
        <v>2199.2530000000002</v>
      </c>
      <c r="I719" s="33">
        <v>0</v>
      </c>
      <c r="J719" s="33">
        <v>2199.2530000000002</v>
      </c>
      <c r="K719" s="33">
        <v>0</v>
      </c>
      <c r="L719" s="33">
        <v>2142.8009999999999</v>
      </c>
      <c r="M719" s="33">
        <v>0</v>
      </c>
      <c r="N719" s="33">
        <v>0</v>
      </c>
      <c r="O719" s="58"/>
    </row>
    <row r="720" spans="1:17" s="27" customFormat="1" ht="64.5" customHeight="1">
      <c r="A720" s="23">
        <v>21</v>
      </c>
      <c r="B720" s="50" t="s">
        <v>737</v>
      </c>
      <c r="C720" s="25">
        <v>0</v>
      </c>
      <c r="D720" s="25">
        <v>3058.683</v>
      </c>
      <c r="E720" s="25">
        <v>0</v>
      </c>
      <c r="F720" s="25">
        <v>3058.683</v>
      </c>
      <c r="G720" s="25">
        <v>0</v>
      </c>
      <c r="H720" s="25">
        <v>3058.683</v>
      </c>
      <c r="I720" s="25">
        <v>0</v>
      </c>
      <c r="J720" s="25">
        <v>3058.683</v>
      </c>
      <c r="K720" s="25">
        <v>0</v>
      </c>
      <c r="L720" s="25">
        <v>2982.3910000000001</v>
      </c>
      <c r="M720" s="25">
        <v>0</v>
      </c>
      <c r="N720" s="25">
        <v>0</v>
      </c>
      <c r="O720" s="58"/>
    </row>
    <row r="721" spans="1:15" s="27" customFormat="1" ht="66" customHeight="1">
      <c r="A721" s="71">
        <v>21</v>
      </c>
      <c r="B721" s="86" t="s">
        <v>483</v>
      </c>
      <c r="C721" s="92">
        <v>1000</v>
      </c>
      <c r="D721" s="92">
        <v>1850</v>
      </c>
      <c r="E721" s="40">
        <v>1000</v>
      </c>
      <c r="F721" s="40">
        <v>1850</v>
      </c>
      <c r="G721" s="40">
        <v>1000</v>
      </c>
      <c r="H721" s="40">
        <v>1850</v>
      </c>
      <c r="I721" s="40">
        <v>1000</v>
      </c>
      <c r="J721" s="40">
        <v>0</v>
      </c>
      <c r="K721" s="40">
        <v>1000</v>
      </c>
      <c r="L721" s="40">
        <v>0</v>
      </c>
      <c r="M721" s="40">
        <v>0</v>
      </c>
      <c r="N721" s="40">
        <v>0</v>
      </c>
      <c r="O721" s="58"/>
    </row>
    <row r="722" spans="1:15" s="27" customFormat="1" ht="79.5" customHeight="1">
      <c r="A722" s="23">
        <v>21</v>
      </c>
      <c r="B722" s="50" t="s">
        <v>484</v>
      </c>
      <c r="C722" s="26">
        <v>2909.32</v>
      </c>
      <c r="D722" s="26">
        <v>1000</v>
      </c>
      <c r="E722" s="25">
        <v>2909.32</v>
      </c>
      <c r="F722" s="25">
        <v>1000</v>
      </c>
      <c r="G722" s="25">
        <v>2909.32</v>
      </c>
      <c r="H722" s="25">
        <v>1000</v>
      </c>
      <c r="I722" s="25">
        <v>2909.32</v>
      </c>
      <c r="J722" s="25">
        <v>0</v>
      </c>
      <c r="K722" s="25">
        <v>2909.32</v>
      </c>
      <c r="L722" s="25">
        <v>0</v>
      </c>
      <c r="M722" s="25">
        <v>0</v>
      </c>
      <c r="N722" s="25">
        <v>0</v>
      </c>
      <c r="O722" s="58"/>
    </row>
    <row r="723" spans="1:15" s="27" customFormat="1" ht="48" customHeight="1">
      <c r="A723" s="23">
        <v>21</v>
      </c>
      <c r="B723" s="50" t="s">
        <v>485</v>
      </c>
      <c r="C723" s="26">
        <v>2000</v>
      </c>
      <c r="D723" s="26">
        <v>1802.8720000000001</v>
      </c>
      <c r="E723" s="25">
        <v>2000</v>
      </c>
      <c r="F723" s="25">
        <v>1802.8720000000001</v>
      </c>
      <c r="G723" s="25">
        <v>2000</v>
      </c>
      <c r="H723" s="25">
        <v>1802.8720000000001</v>
      </c>
      <c r="I723" s="25">
        <v>2000</v>
      </c>
      <c r="J723" s="25">
        <v>0</v>
      </c>
      <c r="K723" s="25">
        <v>2000</v>
      </c>
      <c r="L723" s="25">
        <v>0</v>
      </c>
      <c r="M723" s="25">
        <v>0</v>
      </c>
      <c r="N723" s="25">
        <v>0</v>
      </c>
      <c r="O723" s="58"/>
    </row>
    <row r="724" spans="1:15" s="27" customFormat="1" ht="65.25" customHeight="1">
      <c r="A724" s="34">
        <v>21</v>
      </c>
      <c r="B724" s="51" t="s">
        <v>486</v>
      </c>
      <c r="C724" s="93">
        <v>0</v>
      </c>
      <c r="D724" s="93">
        <v>2921.3980000000001</v>
      </c>
      <c r="E724" s="35">
        <v>0</v>
      </c>
      <c r="F724" s="35">
        <v>2921.3980000000001</v>
      </c>
      <c r="G724" s="35">
        <v>0</v>
      </c>
      <c r="H724" s="35">
        <v>2921.3980000000001</v>
      </c>
      <c r="I724" s="35">
        <v>0</v>
      </c>
      <c r="J724" s="35">
        <v>0</v>
      </c>
      <c r="K724" s="35">
        <v>0</v>
      </c>
      <c r="L724" s="35">
        <v>0</v>
      </c>
      <c r="M724" s="35">
        <v>0</v>
      </c>
      <c r="N724" s="35">
        <v>0</v>
      </c>
      <c r="O724" s="58"/>
    </row>
    <row r="725" spans="1:15" s="27" customFormat="1" ht="33" customHeight="1">
      <c r="A725" s="23">
        <v>21</v>
      </c>
      <c r="B725" s="49" t="s">
        <v>487</v>
      </c>
      <c r="C725" s="26">
        <v>18000</v>
      </c>
      <c r="D725" s="26">
        <v>0</v>
      </c>
      <c r="E725" s="25">
        <v>18000</v>
      </c>
      <c r="F725" s="25">
        <v>0</v>
      </c>
      <c r="G725" s="25">
        <v>18000</v>
      </c>
      <c r="H725" s="25">
        <v>0</v>
      </c>
      <c r="I725" s="25">
        <v>18000</v>
      </c>
      <c r="J725" s="25">
        <v>0</v>
      </c>
      <c r="K725" s="25">
        <v>6228.9639999999999</v>
      </c>
      <c r="L725" s="25">
        <v>0</v>
      </c>
      <c r="M725" s="25">
        <v>0</v>
      </c>
      <c r="N725" s="25">
        <v>0</v>
      </c>
      <c r="O725" s="58"/>
    </row>
    <row r="726" spans="1:15" s="27" customFormat="1" ht="30.75" customHeight="1">
      <c r="A726" s="23">
        <v>21</v>
      </c>
      <c r="B726" s="24" t="s">
        <v>489</v>
      </c>
      <c r="C726" s="26">
        <v>5413.44</v>
      </c>
      <c r="D726" s="26">
        <v>0</v>
      </c>
      <c r="E726" s="25">
        <v>5413.44</v>
      </c>
      <c r="F726" s="25">
        <v>0</v>
      </c>
      <c r="G726" s="25">
        <v>5413.44</v>
      </c>
      <c r="H726" s="25">
        <v>0</v>
      </c>
      <c r="I726" s="25">
        <v>5413.44</v>
      </c>
      <c r="J726" s="25">
        <v>0</v>
      </c>
      <c r="K726" s="25">
        <v>5237.0919999999996</v>
      </c>
      <c r="L726" s="25">
        <v>0</v>
      </c>
      <c r="M726" s="25">
        <v>0</v>
      </c>
      <c r="N726" s="25">
        <v>0</v>
      </c>
      <c r="O726" s="58"/>
    </row>
    <row r="727" spans="1:15" s="27" customFormat="1" ht="47.25" customHeight="1">
      <c r="A727" s="32">
        <v>21</v>
      </c>
      <c r="B727" s="158" t="s">
        <v>490</v>
      </c>
      <c r="C727" s="159">
        <v>0</v>
      </c>
      <c r="D727" s="159">
        <v>4816.6670000000004</v>
      </c>
      <c r="E727" s="160">
        <v>0</v>
      </c>
      <c r="F727" s="160">
        <v>4816.6670000000004</v>
      </c>
      <c r="G727" s="160">
        <v>0</v>
      </c>
      <c r="H727" s="160">
        <v>4816.6670000000004</v>
      </c>
      <c r="I727" s="160">
        <v>0</v>
      </c>
      <c r="J727" s="160">
        <v>0</v>
      </c>
      <c r="K727" s="160">
        <v>0</v>
      </c>
      <c r="L727" s="160">
        <v>0</v>
      </c>
      <c r="M727" s="160">
        <v>0</v>
      </c>
      <c r="N727" s="160">
        <v>0</v>
      </c>
      <c r="O727" s="58"/>
    </row>
    <row r="728" spans="1:15" s="27" customFormat="1" ht="63.75" customHeight="1">
      <c r="A728" s="23">
        <v>21</v>
      </c>
      <c r="B728" s="101" t="s">
        <v>491</v>
      </c>
      <c r="C728" s="84">
        <v>0</v>
      </c>
      <c r="D728" s="84">
        <v>1624.912</v>
      </c>
      <c r="E728" s="81">
        <v>0</v>
      </c>
      <c r="F728" s="81">
        <v>1624.912</v>
      </c>
      <c r="G728" s="81">
        <v>0</v>
      </c>
      <c r="H728" s="81">
        <v>1624.912</v>
      </c>
      <c r="I728" s="81">
        <v>0</v>
      </c>
      <c r="J728" s="81">
        <v>0</v>
      </c>
      <c r="K728" s="81">
        <v>0</v>
      </c>
      <c r="L728" s="81">
        <v>0</v>
      </c>
      <c r="M728" s="81">
        <v>0</v>
      </c>
      <c r="N728" s="81">
        <v>0</v>
      </c>
      <c r="O728" s="58"/>
    </row>
    <row r="729" spans="1:15" s="27" customFormat="1" ht="65.25" customHeight="1">
      <c r="A729" s="23">
        <v>21</v>
      </c>
      <c r="B729" s="101" t="s">
        <v>492</v>
      </c>
      <c r="C729" s="84">
        <v>0</v>
      </c>
      <c r="D729" s="84">
        <v>1375.1189999999999</v>
      </c>
      <c r="E729" s="81">
        <v>0</v>
      </c>
      <c r="F729" s="81">
        <v>1375.1189999999999</v>
      </c>
      <c r="G729" s="81">
        <v>0</v>
      </c>
      <c r="H729" s="81">
        <v>1375.1189999999999</v>
      </c>
      <c r="I729" s="81">
        <v>0</v>
      </c>
      <c r="J729" s="81">
        <v>0</v>
      </c>
      <c r="K729" s="81">
        <v>0</v>
      </c>
      <c r="L729" s="81">
        <v>0</v>
      </c>
      <c r="M729" s="81">
        <v>0</v>
      </c>
      <c r="N729" s="81">
        <v>0</v>
      </c>
      <c r="O729" s="58"/>
    </row>
    <row r="730" spans="1:15" s="27" customFormat="1" ht="62.25" customHeight="1">
      <c r="A730" s="34">
        <v>21</v>
      </c>
      <c r="B730" s="99" t="s">
        <v>488</v>
      </c>
      <c r="C730" s="100">
        <v>0</v>
      </c>
      <c r="D730" s="100">
        <v>1816.636</v>
      </c>
      <c r="E730" s="100">
        <v>0</v>
      </c>
      <c r="F730" s="100">
        <v>1816.636</v>
      </c>
      <c r="G730" s="100">
        <v>0</v>
      </c>
      <c r="H730" s="100">
        <v>1816.636</v>
      </c>
      <c r="I730" s="100">
        <v>0</v>
      </c>
      <c r="J730" s="100">
        <v>0</v>
      </c>
      <c r="K730" s="100">
        <v>0</v>
      </c>
      <c r="L730" s="100">
        <v>0</v>
      </c>
      <c r="M730" s="100">
        <v>0</v>
      </c>
      <c r="N730" s="100">
        <v>0</v>
      </c>
      <c r="O730" s="58"/>
    </row>
    <row r="731" spans="1:15" s="27" customFormat="1" ht="49.5" customHeight="1">
      <c r="A731" s="23">
        <v>21</v>
      </c>
      <c r="B731" s="24" t="s">
        <v>892</v>
      </c>
      <c r="C731" s="33">
        <v>9000</v>
      </c>
      <c r="D731" s="33">
        <v>0</v>
      </c>
      <c r="E731" s="33">
        <v>9000</v>
      </c>
      <c r="F731" s="33">
        <v>0</v>
      </c>
      <c r="G731" s="33">
        <v>9000</v>
      </c>
      <c r="H731" s="33">
        <v>0</v>
      </c>
      <c r="I731" s="33">
        <v>9000</v>
      </c>
      <c r="J731" s="33">
        <v>0</v>
      </c>
      <c r="K731" s="33">
        <v>8982.0300000000007</v>
      </c>
      <c r="L731" s="33">
        <v>0</v>
      </c>
      <c r="M731" s="33">
        <v>0</v>
      </c>
      <c r="N731" s="33">
        <v>0</v>
      </c>
      <c r="O731" s="58"/>
    </row>
    <row r="732" spans="1:15" s="27" customFormat="1" ht="33.75" customHeight="1">
      <c r="A732" s="23">
        <v>21</v>
      </c>
      <c r="B732" s="167" t="s">
        <v>893</v>
      </c>
      <c r="C732" s="33">
        <v>3977.1379999999999</v>
      </c>
      <c r="D732" s="33">
        <v>0</v>
      </c>
      <c r="E732" s="33">
        <v>3977.1379999999999</v>
      </c>
      <c r="F732" s="33">
        <v>0</v>
      </c>
      <c r="G732" s="33">
        <v>3977.1379999999999</v>
      </c>
      <c r="H732" s="33">
        <v>0</v>
      </c>
      <c r="I732" s="33">
        <v>3977.1379999999999</v>
      </c>
      <c r="J732" s="33">
        <v>0</v>
      </c>
      <c r="K732" s="33">
        <v>3899.2179999999998</v>
      </c>
      <c r="L732" s="33">
        <v>0</v>
      </c>
      <c r="M732" s="33">
        <v>0</v>
      </c>
      <c r="N732" s="33">
        <v>0</v>
      </c>
      <c r="O732" s="58"/>
    </row>
    <row r="733" spans="1:15" s="27" customFormat="1" ht="33.75" customHeight="1">
      <c r="A733" s="23">
        <v>21</v>
      </c>
      <c r="B733" s="167" t="s">
        <v>894</v>
      </c>
      <c r="C733" s="33">
        <v>0</v>
      </c>
      <c r="D733" s="33">
        <v>795</v>
      </c>
      <c r="E733" s="33">
        <v>0</v>
      </c>
      <c r="F733" s="33">
        <v>795</v>
      </c>
      <c r="G733" s="33">
        <v>0</v>
      </c>
      <c r="H733" s="33">
        <v>795</v>
      </c>
      <c r="I733" s="33">
        <v>0</v>
      </c>
      <c r="J733" s="33">
        <v>0</v>
      </c>
      <c r="K733" s="33">
        <v>0</v>
      </c>
      <c r="L733" s="33">
        <v>0</v>
      </c>
      <c r="M733" s="33">
        <v>0</v>
      </c>
      <c r="N733" s="33">
        <v>0</v>
      </c>
      <c r="O733" s="58"/>
    </row>
    <row r="734" spans="1:15" s="27" customFormat="1" ht="30" customHeight="1">
      <c r="A734" s="23">
        <v>21</v>
      </c>
      <c r="B734" s="168" t="s">
        <v>895</v>
      </c>
      <c r="C734" s="160">
        <v>1388.768</v>
      </c>
      <c r="D734" s="160">
        <v>1388.894</v>
      </c>
      <c r="E734" s="160">
        <v>1388.768</v>
      </c>
      <c r="F734" s="160">
        <v>1388.894</v>
      </c>
      <c r="G734" s="160">
        <v>1388.768</v>
      </c>
      <c r="H734" s="160">
        <v>1388.894</v>
      </c>
      <c r="I734" s="160">
        <v>1388.768</v>
      </c>
      <c r="J734" s="160">
        <v>0</v>
      </c>
      <c r="K734" s="160">
        <v>1346.615</v>
      </c>
      <c r="L734" s="160">
        <v>0</v>
      </c>
      <c r="M734" s="160">
        <v>0</v>
      </c>
      <c r="N734" s="160">
        <v>0</v>
      </c>
      <c r="O734" s="58"/>
    </row>
    <row r="735" spans="1:15" s="27" customFormat="1" ht="97.5" customHeight="1">
      <c r="A735" s="23">
        <v>21</v>
      </c>
      <c r="B735" s="80" t="s">
        <v>896</v>
      </c>
      <c r="C735" s="33">
        <v>1388.768</v>
      </c>
      <c r="D735" s="116">
        <v>0</v>
      </c>
      <c r="E735" s="33">
        <v>1388.768</v>
      </c>
      <c r="F735" s="33">
        <v>0</v>
      </c>
      <c r="G735" s="33">
        <v>1388.768</v>
      </c>
      <c r="H735" s="33">
        <v>0</v>
      </c>
      <c r="I735" s="33">
        <v>1388.768</v>
      </c>
      <c r="J735" s="33">
        <v>0</v>
      </c>
      <c r="K735" s="33">
        <v>1346.615</v>
      </c>
      <c r="L735" s="33">
        <v>0</v>
      </c>
      <c r="M735" s="33">
        <v>0</v>
      </c>
      <c r="N735" s="33">
        <v>0</v>
      </c>
      <c r="O735" s="58"/>
    </row>
    <row r="736" spans="1:15" s="27" customFormat="1" ht="96.75" customHeight="1">
      <c r="A736" s="23">
        <v>21</v>
      </c>
      <c r="B736" s="80" t="s">
        <v>897</v>
      </c>
      <c r="C736" s="33">
        <v>0</v>
      </c>
      <c r="D736" s="116">
        <v>1388.894</v>
      </c>
      <c r="E736" s="33">
        <v>0</v>
      </c>
      <c r="F736" s="33">
        <v>1388.894</v>
      </c>
      <c r="G736" s="33">
        <v>0</v>
      </c>
      <c r="H736" s="33">
        <v>1388.894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58"/>
    </row>
    <row r="737" spans="1:16" s="27" customFormat="1" ht="62.25" customHeight="1">
      <c r="A737" s="23">
        <v>21</v>
      </c>
      <c r="B737" s="24" t="s">
        <v>898</v>
      </c>
      <c r="C737" s="33">
        <v>0</v>
      </c>
      <c r="D737" s="33">
        <v>770</v>
      </c>
      <c r="E737" s="33">
        <v>0</v>
      </c>
      <c r="F737" s="33">
        <v>770</v>
      </c>
      <c r="G737" s="33">
        <v>0</v>
      </c>
      <c r="H737" s="33">
        <v>770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58"/>
    </row>
    <row r="738" spans="1:16" s="27" customFormat="1" ht="34.5" customHeight="1">
      <c r="A738" s="23">
        <v>21</v>
      </c>
      <c r="B738" s="24" t="s">
        <v>899</v>
      </c>
      <c r="C738" s="33">
        <v>0</v>
      </c>
      <c r="D738" s="33">
        <v>1261.0740000000001</v>
      </c>
      <c r="E738" s="33">
        <v>0</v>
      </c>
      <c r="F738" s="33">
        <v>1261.0740000000001</v>
      </c>
      <c r="G738" s="33">
        <v>0</v>
      </c>
      <c r="H738" s="33">
        <v>1261.0740000000001</v>
      </c>
      <c r="I738" s="33">
        <v>0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58"/>
    </row>
    <row r="739" spans="1:16" s="27" customFormat="1" ht="62.25" customHeight="1">
      <c r="A739" s="23">
        <v>21</v>
      </c>
      <c r="B739" s="24" t="s">
        <v>900</v>
      </c>
      <c r="C739" s="33">
        <v>1302.252</v>
      </c>
      <c r="D739" s="33">
        <v>0</v>
      </c>
      <c r="E739" s="33">
        <v>1302.252</v>
      </c>
      <c r="F739" s="33">
        <v>0</v>
      </c>
      <c r="G739" s="33">
        <v>1302.252</v>
      </c>
      <c r="H739" s="33">
        <v>0</v>
      </c>
      <c r="I739" s="33">
        <v>1302.252</v>
      </c>
      <c r="J739" s="33">
        <v>0</v>
      </c>
      <c r="K739" s="33">
        <v>644.06600000000003</v>
      </c>
      <c r="L739" s="33">
        <v>0</v>
      </c>
      <c r="M739" s="33">
        <v>0</v>
      </c>
      <c r="N739" s="33">
        <v>0</v>
      </c>
      <c r="O739" s="58"/>
    </row>
    <row r="740" spans="1:16" s="27" customFormat="1" ht="47.25" customHeight="1">
      <c r="A740" s="23">
        <v>21</v>
      </c>
      <c r="B740" s="24" t="s">
        <v>901</v>
      </c>
      <c r="C740" s="33">
        <v>1329</v>
      </c>
      <c r="D740" s="33">
        <v>0</v>
      </c>
      <c r="E740" s="33">
        <v>1329</v>
      </c>
      <c r="F740" s="33">
        <v>0</v>
      </c>
      <c r="G740" s="33">
        <v>1329</v>
      </c>
      <c r="H740" s="33">
        <v>0</v>
      </c>
      <c r="I740" s="33">
        <v>1329</v>
      </c>
      <c r="J740" s="33">
        <v>0</v>
      </c>
      <c r="K740" s="33">
        <v>376.30200000000002</v>
      </c>
      <c r="L740" s="33">
        <v>0</v>
      </c>
      <c r="M740" s="33">
        <v>0</v>
      </c>
      <c r="N740" s="33">
        <v>0</v>
      </c>
      <c r="O740" s="58"/>
    </row>
    <row r="741" spans="1:16" s="27" customFormat="1" ht="49.5" customHeight="1">
      <c r="A741" s="32">
        <v>21</v>
      </c>
      <c r="B741" s="49" t="s">
        <v>902</v>
      </c>
      <c r="C741" s="33">
        <v>1408.4159999999999</v>
      </c>
      <c r="D741" s="33">
        <v>0</v>
      </c>
      <c r="E741" s="33">
        <v>1408.4159999999999</v>
      </c>
      <c r="F741" s="33">
        <v>0</v>
      </c>
      <c r="G741" s="33">
        <v>1408.4159999999999</v>
      </c>
      <c r="H741" s="33">
        <v>0</v>
      </c>
      <c r="I741" s="33">
        <v>1408.4159999999999</v>
      </c>
      <c r="J741" s="33">
        <v>0</v>
      </c>
      <c r="K741" s="33">
        <v>1408.4159999999999</v>
      </c>
      <c r="L741" s="33">
        <v>0</v>
      </c>
      <c r="M741" s="33">
        <v>0</v>
      </c>
      <c r="N741" s="33">
        <v>0</v>
      </c>
      <c r="O741" s="58"/>
    </row>
    <row r="742" spans="1:16" s="27" customFormat="1">
      <c r="A742" s="189">
        <v>22</v>
      </c>
      <c r="B742" s="190" t="s">
        <v>208</v>
      </c>
      <c r="C742" s="103">
        <f t="shared" ref="C742:K742" si="21">SUM(C744:C791)</f>
        <v>157338.97500000003</v>
      </c>
      <c r="D742" s="105">
        <f t="shared" si="21"/>
        <v>78669.487999999998</v>
      </c>
      <c r="E742" s="103">
        <f t="shared" si="21"/>
        <v>157338.97500000003</v>
      </c>
      <c r="F742" s="103">
        <f t="shared" si="21"/>
        <v>78669.487999999998</v>
      </c>
      <c r="G742" s="103">
        <f t="shared" si="21"/>
        <v>157338.97500000003</v>
      </c>
      <c r="H742" s="103">
        <f t="shared" si="21"/>
        <v>78669.487999999998</v>
      </c>
      <c r="I742" s="103">
        <f>SUM(I744:I791)</f>
        <v>157338.97500000003</v>
      </c>
      <c r="J742" s="103">
        <f t="shared" si="21"/>
        <v>1224.46</v>
      </c>
      <c r="K742" s="103">
        <f t="shared" si="21"/>
        <v>156251.55800000002</v>
      </c>
      <c r="L742" s="103">
        <f>SUM(L744:L775)</f>
        <v>972.77</v>
      </c>
      <c r="M742" s="103">
        <f>SUM(M744:M775)</f>
        <v>0</v>
      </c>
      <c r="N742" s="103">
        <f>SUM(N744:N775)</f>
        <v>159.30000000000001</v>
      </c>
    </row>
    <row r="743" spans="1:16" s="27" customFormat="1" ht="43.5" customHeight="1">
      <c r="A743" s="189"/>
      <c r="B743" s="191"/>
      <c r="C743" s="104"/>
      <c r="D743" s="111" t="s">
        <v>738</v>
      </c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</row>
    <row r="744" spans="1:16" s="27" customFormat="1" ht="31.5">
      <c r="A744" s="23">
        <v>22</v>
      </c>
      <c r="B744" s="50" t="s">
        <v>209</v>
      </c>
      <c r="C744" s="35">
        <v>5506.9369999999999</v>
      </c>
      <c r="D744" s="35">
        <v>9000</v>
      </c>
      <c r="E744" s="35">
        <v>5506.9369999999999</v>
      </c>
      <c r="F744" s="35">
        <v>9000</v>
      </c>
      <c r="G744" s="35">
        <v>5506.9369999999999</v>
      </c>
      <c r="H744" s="35">
        <v>9000</v>
      </c>
      <c r="I744" s="35">
        <v>5506.9369999999999</v>
      </c>
      <c r="J744" s="35">
        <v>0</v>
      </c>
      <c r="K744" s="35">
        <v>5506.9369999999999</v>
      </c>
      <c r="L744" s="35">
        <v>0</v>
      </c>
      <c r="M744" s="35">
        <v>0</v>
      </c>
      <c r="N744" s="35">
        <v>0</v>
      </c>
    </row>
    <row r="745" spans="1:16" s="27" customFormat="1" ht="47.25">
      <c r="A745" s="71">
        <v>22</v>
      </c>
      <c r="B745" s="86" t="s">
        <v>210</v>
      </c>
      <c r="C745" s="40">
        <v>1021.4</v>
      </c>
      <c r="D745" s="40">
        <v>0</v>
      </c>
      <c r="E745" s="40">
        <v>1021.4</v>
      </c>
      <c r="F745" s="40">
        <v>0</v>
      </c>
      <c r="G745" s="40">
        <v>1021.4</v>
      </c>
      <c r="H745" s="40">
        <v>0</v>
      </c>
      <c r="I745" s="40">
        <v>1021.4</v>
      </c>
      <c r="J745" s="40">
        <v>0</v>
      </c>
      <c r="K745" s="40">
        <v>1013.3680000000001</v>
      </c>
      <c r="L745" s="40">
        <v>0</v>
      </c>
      <c r="M745" s="40">
        <v>0</v>
      </c>
      <c r="N745" s="40">
        <v>0</v>
      </c>
      <c r="O745" s="59"/>
      <c r="P745" s="59"/>
    </row>
    <row r="746" spans="1:16" s="27" customFormat="1" ht="31.5">
      <c r="A746" s="23">
        <v>22</v>
      </c>
      <c r="B746" s="50" t="s">
        <v>211</v>
      </c>
      <c r="C746" s="25">
        <v>8310.43</v>
      </c>
      <c r="D746" s="25">
        <v>0</v>
      </c>
      <c r="E746" s="25">
        <v>8310.43</v>
      </c>
      <c r="F746" s="25">
        <v>0</v>
      </c>
      <c r="G746" s="25">
        <v>8310.43</v>
      </c>
      <c r="H746" s="25">
        <v>0</v>
      </c>
      <c r="I746" s="25">
        <v>8310.43</v>
      </c>
      <c r="J746" s="25">
        <v>0</v>
      </c>
      <c r="K746" s="25">
        <v>8309.9789999999994</v>
      </c>
      <c r="L746" s="25">
        <v>0</v>
      </c>
      <c r="M746" s="25">
        <v>0</v>
      </c>
      <c r="N746" s="25">
        <v>0</v>
      </c>
      <c r="O746" s="59"/>
      <c r="P746" s="59"/>
    </row>
    <row r="747" spans="1:16" s="27" customFormat="1" ht="47.25">
      <c r="A747" s="23">
        <v>22</v>
      </c>
      <c r="B747" s="50" t="s">
        <v>212</v>
      </c>
      <c r="C747" s="25">
        <v>2185</v>
      </c>
      <c r="D747" s="25">
        <v>0</v>
      </c>
      <c r="E747" s="25">
        <v>2185</v>
      </c>
      <c r="F747" s="25">
        <v>0</v>
      </c>
      <c r="G747" s="25">
        <v>2185</v>
      </c>
      <c r="H747" s="25">
        <v>0</v>
      </c>
      <c r="I747" s="25">
        <v>2185</v>
      </c>
      <c r="J747" s="25">
        <v>0</v>
      </c>
      <c r="K747" s="25">
        <v>2185</v>
      </c>
      <c r="L747" s="25">
        <v>0</v>
      </c>
      <c r="M747" s="25">
        <v>0</v>
      </c>
      <c r="N747" s="25">
        <v>0</v>
      </c>
      <c r="O747" s="59"/>
      <c r="P747" s="59"/>
    </row>
    <row r="748" spans="1:16" s="27" customFormat="1" ht="47.25">
      <c r="A748" s="71">
        <v>22</v>
      </c>
      <c r="B748" s="86" t="s">
        <v>213</v>
      </c>
      <c r="C748" s="40">
        <v>2700</v>
      </c>
      <c r="D748" s="40">
        <v>0</v>
      </c>
      <c r="E748" s="40">
        <v>2700</v>
      </c>
      <c r="F748" s="40">
        <v>0</v>
      </c>
      <c r="G748" s="40">
        <v>2700</v>
      </c>
      <c r="H748" s="40">
        <v>0</v>
      </c>
      <c r="I748" s="40">
        <v>2700</v>
      </c>
      <c r="J748" s="40">
        <v>0</v>
      </c>
      <c r="K748" s="40">
        <v>2693.5810000000001</v>
      </c>
      <c r="L748" s="40">
        <v>0</v>
      </c>
      <c r="M748" s="40">
        <v>0</v>
      </c>
      <c r="N748" s="40">
        <v>0</v>
      </c>
    </row>
    <row r="749" spans="1:16" s="27" customFormat="1" ht="47.25">
      <c r="A749" s="23">
        <v>22</v>
      </c>
      <c r="B749" s="50" t="s">
        <v>214</v>
      </c>
      <c r="C749" s="25">
        <v>2093</v>
      </c>
      <c r="D749" s="25">
        <v>1000</v>
      </c>
      <c r="E749" s="25">
        <v>2093</v>
      </c>
      <c r="F749" s="25">
        <v>1000</v>
      </c>
      <c r="G749" s="25">
        <v>2093</v>
      </c>
      <c r="H749" s="25">
        <v>1000</v>
      </c>
      <c r="I749" s="25">
        <v>2093</v>
      </c>
      <c r="J749" s="25">
        <v>0</v>
      </c>
      <c r="K749" s="25">
        <v>2093</v>
      </c>
      <c r="L749" s="25">
        <v>0</v>
      </c>
      <c r="M749" s="25">
        <v>0</v>
      </c>
      <c r="N749" s="25">
        <v>0</v>
      </c>
    </row>
    <row r="750" spans="1:16" s="27" customFormat="1" ht="31.5">
      <c r="A750" s="71">
        <v>22</v>
      </c>
      <c r="B750" s="86" t="s">
        <v>215</v>
      </c>
      <c r="C750" s="40">
        <v>1000</v>
      </c>
      <c r="D750" s="40">
        <v>0</v>
      </c>
      <c r="E750" s="40">
        <v>1000</v>
      </c>
      <c r="F750" s="40">
        <v>0</v>
      </c>
      <c r="G750" s="40">
        <v>1000</v>
      </c>
      <c r="H750" s="40">
        <v>0</v>
      </c>
      <c r="I750" s="40">
        <v>1000</v>
      </c>
      <c r="J750" s="40">
        <v>0</v>
      </c>
      <c r="K750" s="40">
        <v>1000</v>
      </c>
      <c r="L750" s="40">
        <v>0</v>
      </c>
      <c r="M750" s="40">
        <v>0</v>
      </c>
      <c r="N750" s="40">
        <v>0</v>
      </c>
    </row>
    <row r="751" spans="1:16" s="27" customFormat="1" ht="31.5">
      <c r="A751" s="23">
        <v>22</v>
      </c>
      <c r="B751" s="50" t="s">
        <v>216</v>
      </c>
      <c r="C751" s="25">
        <v>3000</v>
      </c>
      <c r="D751" s="25">
        <v>1442.7</v>
      </c>
      <c r="E751" s="25">
        <v>3000</v>
      </c>
      <c r="F751" s="25">
        <v>1442.7</v>
      </c>
      <c r="G751" s="25">
        <v>3000</v>
      </c>
      <c r="H751" s="25">
        <v>1442.7</v>
      </c>
      <c r="I751" s="25">
        <v>3000</v>
      </c>
      <c r="J751" s="25">
        <v>0</v>
      </c>
      <c r="K751" s="25">
        <v>3000</v>
      </c>
      <c r="L751" s="25">
        <v>0</v>
      </c>
      <c r="M751" s="25">
        <v>0</v>
      </c>
      <c r="N751" s="25">
        <v>0</v>
      </c>
    </row>
    <row r="752" spans="1:16" s="27" customFormat="1" ht="126">
      <c r="A752" s="34">
        <v>22</v>
      </c>
      <c r="B752" s="51" t="s">
        <v>217</v>
      </c>
      <c r="C752" s="35">
        <v>2827</v>
      </c>
      <c r="D752" s="35">
        <v>2000</v>
      </c>
      <c r="E752" s="35">
        <v>2827</v>
      </c>
      <c r="F752" s="35">
        <v>2000</v>
      </c>
      <c r="G752" s="35">
        <v>2827</v>
      </c>
      <c r="H752" s="35">
        <v>2000</v>
      </c>
      <c r="I752" s="35">
        <v>2827</v>
      </c>
      <c r="J752" s="35">
        <v>0</v>
      </c>
      <c r="K752" s="35">
        <v>2827</v>
      </c>
      <c r="L752" s="35">
        <v>0</v>
      </c>
      <c r="M752" s="35">
        <v>0</v>
      </c>
      <c r="N752" s="35">
        <v>0</v>
      </c>
    </row>
    <row r="753" spans="1:14" s="27" customFormat="1" ht="43.5" customHeight="1">
      <c r="A753" s="23">
        <v>22</v>
      </c>
      <c r="B753" s="24" t="s">
        <v>613</v>
      </c>
      <c r="C753" s="25">
        <v>4000</v>
      </c>
      <c r="D753" s="25">
        <v>1000</v>
      </c>
      <c r="E753" s="25">
        <v>4000</v>
      </c>
      <c r="F753" s="25">
        <v>1000</v>
      </c>
      <c r="G753" s="25">
        <v>4000</v>
      </c>
      <c r="H753" s="25">
        <v>1000</v>
      </c>
      <c r="I753" s="25">
        <v>4000</v>
      </c>
      <c r="J753" s="25">
        <v>0</v>
      </c>
      <c r="K753" s="25">
        <v>3974.9360000000001</v>
      </c>
      <c r="L753" s="25">
        <v>0</v>
      </c>
      <c r="M753" s="25">
        <v>0</v>
      </c>
      <c r="N753" s="25">
        <v>0</v>
      </c>
    </row>
    <row r="754" spans="1:14" s="27" customFormat="1" ht="49.5" customHeight="1">
      <c r="A754" s="32">
        <v>22</v>
      </c>
      <c r="B754" s="49" t="s">
        <v>614</v>
      </c>
      <c r="C754" s="33">
        <v>3200</v>
      </c>
      <c r="D754" s="33">
        <v>800</v>
      </c>
      <c r="E754" s="33">
        <v>3200</v>
      </c>
      <c r="F754" s="33">
        <v>800</v>
      </c>
      <c r="G754" s="33">
        <v>3200</v>
      </c>
      <c r="H754" s="33">
        <v>800</v>
      </c>
      <c r="I754" s="33">
        <v>3200</v>
      </c>
      <c r="J754" s="33">
        <v>0</v>
      </c>
      <c r="K754" s="33">
        <v>3200</v>
      </c>
      <c r="L754" s="33">
        <v>0</v>
      </c>
      <c r="M754" s="33">
        <v>0</v>
      </c>
      <c r="N754" s="33">
        <v>0</v>
      </c>
    </row>
    <row r="755" spans="1:14" s="27" customFormat="1" ht="47.25">
      <c r="A755" s="23">
        <v>22</v>
      </c>
      <c r="B755" s="50" t="s">
        <v>218</v>
      </c>
      <c r="C755" s="25">
        <v>9075</v>
      </c>
      <c r="D755" s="25">
        <v>8500</v>
      </c>
      <c r="E755" s="25">
        <v>9075</v>
      </c>
      <c r="F755" s="25">
        <v>8500</v>
      </c>
      <c r="G755" s="25">
        <v>9075</v>
      </c>
      <c r="H755" s="25">
        <v>8500</v>
      </c>
      <c r="I755" s="25">
        <v>9075</v>
      </c>
      <c r="J755" s="25">
        <v>0</v>
      </c>
      <c r="K755" s="25">
        <v>9075</v>
      </c>
      <c r="L755" s="25">
        <v>0</v>
      </c>
      <c r="M755" s="25">
        <v>0</v>
      </c>
      <c r="N755" s="25">
        <v>0</v>
      </c>
    </row>
    <row r="756" spans="1:14" s="27" customFormat="1" ht="78.75">
      <c r="A756" s="34">
        <v>22</v>
      </c>
      <c r="B756" s="51" t="s">
        <v>762</v>
      </c>
      <c r="C756" s="35">
        <v>4731.4250000000002</v>
      </c>
      <c r="D756" s="35">
        <v>10000</v>
      </c>
      <c r="E756" s="35">
        <v>4731.4250000000002</v>
      </c>
      <c r="F756" s="35">
        <v>10000</v>
      </c>
      <c r="G756" s="35">
        <v>4731.4250000000002</v>
      </c>
      <c r="H756" s="35">
        <v>10000</v>
      </c>
      <c r="I756" s="35">
        <v>4731.4250000000002</v>
      </c>
      <c r="J756" s="35">
        <v>0</v>
      </c>
      <c r="K756" s="35">
        <v>4731.4250000000002</v>
      </c>
      <c r="L756" s="35">
        <v>0</v>
      </c>
      <c r="M756" s="35">
        <v>0</v>
      </c>
      <c r="N756" s="35">
        <v>0</v>
      </c>
    </row>
    <row r="757" spans="1:14" s="27" customFormat="1" ht="94.5">
      <c r="A757" s="32">
        <v>22</v>
      </c>
      <c r="B757" s="49" t="s">
        <v>615</v>
      </c>
      <c r="C757" s="33">
        <v>1721.02</v>
      </c>
      <c r="D757" s="33">
        <v>0</v>
      </c>
      <c r="E757" s="33">
        <v>1721.02</v>
      </c>
      <c r="F757" s="33">
        <v>0</v>
      </c>
      <c r="G757" s="33">
        <v>1721.02</v>
      </c>
      <c r="H757" s="33">
        <v>0</v>
      </c>
      <c r="I757" s="33">
        <v>1721.02</v>
      </c>
      <c r="J757" s="33">
        <v>0</v>
      </c>
      <c r="K757" s="33">
        <v>1721.02</v>
      </c>
      <c r="L757" s="33">
        <v>0</v>
      </c>
      <c r="M757" s="33">
        <v>0</v>
      </c>
      <c r="N757" s="33">
        <v>0</v>
      </c>
    </row>
    <row r="758" spans="1:14" s="27" customFormat="1" ht="47.25">
      <c r="A758" s="23">
        <v>22</v>
      </c>
      <c r="B758" s="50" t="s">
        <v>616</v>
      </c>
      <c r="C758" s="25">
        <v>2000</v>
      </c>
      <c r="D758" s="25">
        <v>0</v>
      </c>
      <c r="E758" s="25">
        <v>2000</v>
      </c>
      <c r="F758" s="25">
        <v>0</v>
      </c>
      <c r="G758" s="25">
        <v>2000</v>
      </c>
      <c r="H758" s="25">
        <v>0</v>
      </c>
      <c r="I758" s="25">
        <v>2000</v>
      </c>
      <c r="J758" s="25">
        <v>0</v>
      </c>
      <c r="K758" s="25">
        <v>1990.03</v>
      </c>
      <c r="L758" s="25">
        <v>0</v>
      </c>
      <c r="M758" s="25">
        <v>0</v>
      </c>
      <c r="N758" s="25">
        <v>0</v>
      </c>
    </row>
    <row r="759" spans="1:14" s="27" customFormat="1" ht="31.5">
      <c r="A759" s="23">
        <v>22</v>
      </c>
      <c r="B759" s="50" t="s">
        <v>219</v>
      </c>
      <c r="C759" s="25">
        <v>3503</v>
      </c>
      <c r="D759" s="25">
        <v>0</v>
      </c>
      <c r="E759" s="25">
        <v>3503</v>
      </c>
      <c r="F759" s="25">
        <v>0</v>
      </c>
      <c r="G759" s="25">
        <v>3503</v>
      </c>
      <c r="H759" s="25">
        <v>0</v>
      </c>
      <c r="I759" s="25">
        <v>3503</v>
      </c>
      <c r="J759" s="25">
        <v>0</v>
      </c>
      <c r="K759" s="25">
        <v>3127.3960000000002</v>
      </c>
      <c r="L759" s="25">
        <v>0</v>
      </c>
      <c r="M759" s="25">
        <v>0</v>
      </c>
      <c r="N759" s="25">
        <v>0</v>
      </c>
    </row>
    <row r="760" spans="1:14" s="27" customFormat="1" ht="126">
      <c r="A760" s="71">
        <v>22</v>
      </c>
      <c r="B760" s="86" t="s">
        <v>220</v>
      </c>
      <c r="C760" s="40">
        <v>2667.0680000000002</v>
      </c>
      <c r="D760" s="40">
        <v>1000</v>
      </c>
      <c r="E760" s="40">
        <v>2667.0680000000002</v>
      </c>
      <c r="F760" s="40">
        <v>1000</v>
      </c>
      <c r="G760" s="40">
        <v>2667.0680000000002</v>
      </c>
      <c r="H760" s="40">
        <v>1000</v>
      </c>
      <c r="I760" s="40">
        <v>2667.0680000000002</v>
      </c>
      <c r="J760" s="40">
        <v>0</v>
      </c>
      <c r="K760" s="40">
        <v>2667.0680000000002</v>
      </c>
      <c r="L760" s="40">
        <v>0</v>
      </c>
      <c r="M760" s="40">
        <v>0</v>
      </c>
      <c r="N760" s="40">
        <v>0</v>
      </c>
    </row>
    <row r="761" spans="1:14" s="27" customFormat="1" ht="31.5">
      <c r="A761" s="23">
        <v>22</v>
      </c>
      <c r="B761" s="50" t="s">
        <v>221</v>
      </c>
      <c r="C761" s="25">
        <v>3931.7170000000001</v>
      </c>
      <c r="D761" s="25">
        <v>0</v>
      </c>
      <c r="E761" s="25">
        <v>3931.7170000000001</v>
      </c>
      <c r="F761" s="25">
        <v>0</v>
      </c>
      <c r="G761" s="25">
        <v>3931.7170000000001</v>
      </c>
      <c r="H761" s="25">
        <v>0</v>
      </c>
      <c r="I761" s="25">
        <v>3931.7170000000001</v>
      </c>
      <c r="J761" s="25">
        <v>0</v>
      </c>
      <c r="K761" s="25">
        <v>3931.7170000000001</v>
      </c>
      <c r="L761" s="25">
        <v>0</v>
      </c>
      <c r="M761" s="25">
        <v>0</v>
      </c>
      <c r="N761" s="25">
        <v>0</v>
      </c>
    </row>
    <row r="762" spans="1:14" s="27" customFormat="1" ht="94.5">
      <c r="A762" s="23">
        <v>22</v>
      </c>
      <c r="B762" s="50" t="s">
        <v>222</v>
      </c>
      <c r="C762" s="25">
        <v>7932.9319999999998</v>
      </c>
      <c r="D762" s="25">
        <v>0</v>
      </c>
      <c r="E762" s="25">
        <v>7932.9319999999998</v>
      </c>
      <c r="F762" s="25">
        <v>0</v>
      </c>
      <c r="G762" s="25">
        <v>7932.9319999999998</v>
      </c>
      <c r="H762" s="25">
        <v>0</v>
      </c>
      <c r="I762" s="25">
        <v>7932.9319999999998</v>
      </c>
      <c r="J762" s="25">
        <v>0</v>
      </c>
      <c r="K762" s="25">
        <v>7618.5829999999996</v>
      </c>
      <c r="L762" s="25">
        <v>0</v>
      </c>
      <c r="M762" s="25">
        <v>0</v>
      </c>
      <c r="N762" s="25">
        <v>0</v>
      </c>
    </row>
    <row r="763" spans="1:14" s="27" customFormat="1" ht="47.25">
      <c r="A763" s="34">
        <v>22</v>
      </c>
      <c r="B763" s="51" t="s">
        <v>617</v>
      </c>
      <c r="C763" s="35">
        <v>0</v>
      </c>
      <c r="D763" s="35">
        <v>5907.8</v>
      </c>
      <c r="E763" s="35">
        <v>0</v>
      </c>
      <c r="F763" s="35">
        <v>5907.8</v>
      </c>
      <c r="G763" s="35">
        <v>0</v>
      </c>
      <c r="H763" s="35">
        <v>5907.8</v>
      </c>
      <c r="I763" s="35">
        <v>0</v>
      </c>
      <c r="J763" s="35">
        <v>0</v>
      </c>
      <c r="K763" s="35">
        <v>0</v>
      </c>
      <c r="L763" s="35">
        <v>0</v>
      </c>
      <c r="M763" s="35">
        <v>0</v>
      </c>
      <c r="N763" s="35">
        <v>0</v>
      </c>
    </row>
    <row r="764" spans="1:14" s="27" customFormat="1" ht="78.75">
      <c r="A764" s="23">
        <v>22</v>
      </c>
      <c r="B764" s="24" t="s">
        <v>223</v>
      </c>
      <c r="C764" s="25">
        <v>1000</v>
      </c>
      <c r="D764" s="25">
        <v>0</v>
      </c>
      <c r="E764" s="25">
        <v>1000</v>
      </c>
      <c r="F764" s="25">
        <v>0</v>
      </c>
      <c r="G764" s="25">
        <v>1000</v>
      </c>
      <c r="H764" s="25">
        <v>0</v>
      </c>
      <c r="I764" s="25">
        <v>1000</v>
      </c>
      <c r="J764" s="25">
        <v>0</v>
      </c>
      <c r="K764" s="25">
        <v>1000</v>
      </c>
      <c r="L764" s="25">
        <v>0</v>
      </c>
      <c r="M764" s="25">
        <v>0</v>
      </c>
      <c r="N764" s="25">
        <v>0</v>
      </c>
    </row>
    <row r="765" spans="1:14" s="27" customFormat="1" ht="43.5" customHeight="1">
      <c r="A765" s="32">
        <v>22</v>
      </c>
      <c r="B765" s="49" t="s">
        <v>739</v>
      </c>
      <c r="C765" s="33">
        <v>0</v>
      </c>
      <c r="D765" s="33">
        <v>1501.079</v>
      </c>
      <c r="E765" s="33">
        <v>0</v>
      </c>
      <c r="F765" s="33">
        <v>1501.079</v>
      </c>
      <c r="G765" s="33">
        <v>0</v>
      </c>
      <c r="H765" s="33">
        <v>1501.079</v>
      </c>
      <c r="I765" s="33">
        <v>0</v>
      </c>
      <c r="J765" s="33">
        <v>1224.46</v>
      </c>
      <c r="K765" s="33">
        <v>0</v>
      </c>
      <c r="L765" s="33">
        <v>972.77</v>
      </c>
      <c r="M765" s="33">
        <v>0</v>
      </c>
      <c r="N765" s="33">
        <v>0</v>
      </c>
    </row>
    <row r="766" spans="1:14" s="27" customFormat="1" ht="63">
      <c r="A766" s="23">
        <v>22</v>
      </c>
      <c r="B766" s="50" t="s">
        <v>224</v>
      </c>
      <c r="C766" s="25">
        <v>1827</v>
      </c>
      <c r="D766" s="25">
        <v>0</v>
      </c>
      <c r="E766" s="25">
        <v>1827</v>
      </c>
      <c r="F766" s="25">
        <v>0</v>
      </c>
      <c r="G766" s="25">
        <v>1827</v>
      </c>
      <c r="H766" s="25">
        <v>0</v>
      </c>
      <c r="I766" s="25">
        <v>1827</v>
      </c>
      <c r="J766" s="25">
        <v>0</v>
      </c>
      <c r="K766" s="25">
        <v>1827</v>
      </c>
      <c r="L766" s="25">
        <v>0</v>
      </c>
      <c r="M766" s="25">
        <v>0</v>
      </c>
      <c r="N766" s="25">
        <v>0</v>
      </c>
    </row>
    <row r="767" spans="1:14" s="27" customFormat="1" ht="63">
      <c r="A767" s="34">
        <v>22</v>
      </c>
      <c r="B767" s="51" t="s">
        <v>797</v>
      </c>
      <c r="C767" s="35">
        <v>1500</v>
      </c>
      <c r="D767" s="35">
        <v>0</v>
      </c>
      <c r="E767" s="35">
        <v>1500</v>
      </c>
      <c r="F767" s="35">
        <v>0</v>
      </c>
      <c r="G767" s="35">
        <v>1500</v>
      </c>
      <c r="H767" s="35">
        <v>0</v>
      </c>
      <c r="I767" s="35">
        <v>1500</v>
      </c>
      <c r="J767" s="35">
        <v>0</v>
      </c>
      <c r="K767" s="35">
        <v>1500</v>
      </c>
      <c r="L767" s="35">
        <v>0</v>
      </c>
      <c r="M767" s="35">
        <v>0</v>
      </c>
      <c r="N767" s="35">
        <v>0</v>
      </c>
    </row>
    <row r="768" spans="1:14" s="27" customFormat="1" ht="31.5">
      <c r="A768" s="23">
        <v>22</v>
      </c>
      <c r="B768" s="24" t="s">
        <v>798</v>
      </c>
      <c r="C768" s="25">
        <v>0.498</v>
      </c>
      <c r="D768" s="25">
        <v>2093</v>
      </c>
      <c r="E768" s="25">
        <v>0.498</v>
      </c>
      <c r="F768" s="25">
        <v>2093</v>
      </c>
      <c r="G768" s="25">
        <v>0.498</v>
      </c>
      <c r="H768" s="25">
        <v>2093</v>
      </c>
      <c r="I768" s="25">
        <v>0.498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</row>
    <row r="769" spans="1:14" s="27" customFormat="1" ht="47.25">
      <c r="A769" s="23">
        <v>22</v>
      </c>
      <c r="B769" s="24" t="s">
        <v>225</v>
      </c>
      <c r="C769" s="25">
        <v>4000</v>
      </c>
      <c r="D769" s="25">
        <v>6890.05</v>
      </c>
      <c r="E769" s="25">
        <v>4000</v>
      </c>
      <c r="F769" s="25">
        <v>6890.05</v>
      </c>
      <c r="G769" s="25">
        <v>4000</v>
      </c>
      <c r="H769" s="25">
        <v>6890.05</v>
      </c>
      <c r="I769" s="25">
        <v>4000</v>
      </c>
      <c r="J769" s="25">
        <v>0</v>
      </c>
      <c r="K769" s="25">
        <v>4000</v>
      </c>
      <c r="L769" s="25">
        <v>0</v>
      </c>
      <c r="M769" s="25">
        <v>0</v>
      </c>
      <c r="N769" s="25">
        <v>0</v>
      </c>
    </row>
    <row r="770" spans="1:14" s="27" customFormat="1" ht="47.25">
      <c r="A770" s="32">
        <v>22</v>
      </c>
      <c r="B770" s="49" t="s">
        <v>226</v>
      </c>
      <c r="C770" s="33">
        <v>2678.8240000000001</v>
      </c>
      <c r="D770" s="33">
        <v>2000</v>
      </c>
      <c r="E770" s="33">
        <v>2678.8240000000001</v>
      </c>
      <c r="F770" s="33">
        <v>2000</v>
      </c>
      <c r="G770" s="33">
        <v>2678.8240000000001</v>
      </c>
      <c r="H770" s="33">
        <v>2000</v>
      </c>
      <c r="I770" s="33">
        <v>2678.8240000000001</v>
      </c>
      <c r="J770" s="33">
        <v>0</v>
      </c>
      <c r="K770" s="33">
        <v>2661.8989999999999</v>
      </c>
      <c r="L770" s="33">
        <v>0</v>
      </c>
      <c r="M770" s="33">
        <v>0</v>
      </c>
      <c r="N770" s="33">
        <v>0</v>
      </c>
    </row>
    <row r="771" spans="1:14" s="27" customFormat="1" ht="47.25">
      <c r="A771" s="23">
        <v>22</v>
      </c>
      <c r="B771" s="50" t="s">
        <v>618</v>
      </c>
      <c r="C771" s="25">
        <v>1722.703</v>
      </c>
      <c r="D771" s="25">
        <v>0</v>
      </c>
      <c r="E771" s="25">
        <v>1722.703</v>
      </c>
      <c r="F771" s="25">
        <v>0</v>
      </c>
      <c r="G771" s="25">
        <v>1722.703</v>
      </c>
      <c r="H771" s="25">
        <v>0</v>
      </c>
      <c r="I771" s="25">
        <v>1722.703</v>
      </c>
      <c r="J771" s="25">
        <v>0</v>
      </c>
      <c r="K771" s="25">
        <v>1718.258</v>
      </c>
      <c r="L771" s="25">
        <v>0</v>
      </c>
      <c r="M771" s="25">
        <v>0</v>
      </c>
      <c r="N771" s="25">
        <v>0</v>
      </c>
    </row>
    <row r="772" spans="1:14" s="27" customFormat="1" ht="47.25">
      <c r="A772" s="34">
        <v>22</v>
      </c>
      <c r="B772" s="51" t="s">
        <v>619</v>
      </c>
      <c r="C772" s="93">
        <v>1406</v>
      </c>
      <c r="D772" s="93">
        <v>0</v>
      </c>
      <c r="E772" s="35">
        <v>1406</v>
      </c>
      <c r="F772" s="35">
        <v>0</v>
      </c>
      <c r="G772" s="35">
        <v>1406</v>
      </c>
      <c r="H772" s="35">
        <v>0</v>
      </c>
      <c r="I772" s="35">
        <v>1406</v>
      </c>
      <c r="J772" s="35">
        <v>0</v>
      </c>
      <c r="K772" s="35">
        <v>1406</v>
      </c>
      <c r="L772" s="35">
        <v>0</v>
      </c>
      <c r="M772" s="35">
        <v>0</v>
      </c>
      <c r="N772" s="35">
        <v>0</v>
      </c>
    </row>
    <row r="773" spans="1:14" s="27" customFormat="1" ht="47.25">
      <c r="A773" s="23">
        <v>22</v>
      </c>
      <c r="B773" s="24" t="s">
        <v>227</v>
      </c>
      <c r="C773" s="26">
        <v>2903</v>
      </c>
      <c r="D773" s="26">
        <v>0</v>
      </c>
      <c r="E773" s="25">
        <v>2903</v>
      </c>
      <c r="F773" s="25">
        <v>0</v>
      </c>
      <c r="G773" s="25">
        <v>2903</v>
      </c>
      <c r="H773" s="25">
        <v>0</v>
      </c>
      <c r="I773" s="25">
        <v>2903</v>
      </c>
      <c r="J773" s="25">
        <v>0</v>
      </c>
      <c r="K773" s="25">
        <v>2903</v>
      </c>
      <c r="L773" s="25">
        <v>0</v>
      </c>
      <c r="M773" s="25">
        <v>0</v>
      </c>
      <c r="N773" s="25">
        <v>0</v>
      </c>
    </row>
    <row r="774" spans="1:14" s="27" customFormat="1" ht="31.5">
      <c r="A774" s="23">
        <v>22</v>
      </c>
      <c r="B774" s="24" t="s">
        <v>493</v>
      </c>
      <c r="C774" s="26">
        <v>159.30000000000001</v>
      </c>
      <c r="D774" s="26">
        <v>0</v>
      </c>
      <c r="E774" s="25">
        <v>159.30000000000001</v>
      </c>
      <c r="F774" s="25">
        <v>0</v>
      </c>
      <c r="G774" s="25">
        <v>159.30000000000001</v>
      </c>
      <c r="H774" s="25">
        <v>0</v>
      </c>
      <c r="I774" s="25">
        <v>159.30000000000001</v>
      </c>
      <c r="J774" s="25">
        <v>0</v>
      </c>
      <c r="K774" s="25">
        <v>0</v>
      </c>
      <c r="L774" s="25">
        <v>0</v>
      </c>
      <c r="M774" s="25">
        <v>0</v>
      </c>
      <c r="N774" s="25">
        <v>159.30000000000001</v>
      </c>
    </row>
    <row r="775" spans="1:14" s="27" customFormat="1" ht="51" customHeight="1">
      <c r="A775" s="32">
        <v>22</v>
      </c>
      <c r="B775" s="49" t="s">
        <v>228</v>
      </c>
      <c r="C775" s="87">
        <v>1011.6</v>
      </c>
      <c r="D775" s="87">
        <v>800</v>
      </c>
      <c r="E775" s="33">
        <v>1011.6</v>
      </c>
      <c r="F775" s="33">
        <v>800</v>
      </c>
      <c r="G775" s="33">
        <v>1011.6</v>
      </c>
      <c r="H775" s="33">
        <v>800</v>
      </c>
      <c r="I775" s="33">
        <v>1011.6</v>
      </c>
      <c r="J775" s="33">
        <v>0</v>
      </c>
      <c r="K775" s="33">
        <v>1010.707</v>
      </c>
      <c r="L775" s="33">
        <v>0</v>
      </c>
      <c r="M775" s="33">
        <v>0</v>
      </c>
      <c r="N775" s="33">
        <v>0</v>
      </c>
    </row>
    <row r="776" spans="1:14" s="27" customFormat="1" ht="18.75" customHeight="1">
      <c r="A776" s="23">
        <v>22</v>
      </c>
      <c r="B776" s="50" t="s">
        <v>494</v>
      </c>
      <c r="C776" s="26">
        <v>1718</v>
      </c>
      <c r="D776" s="26">
        <v>1000</v>
      </c>
      <c r="E776" s="25">
        <v>1718</v>
      </c>
      <c r="F776" s="25">
        <v>1000</v>
      </c>
      <c r="G776" s="25">
        <v>1718</v>
      </c>
      <c r="H776" s="25">
        <v>1000</v>
      </c>
      <c r="I776" s="25">
        <v>1718</v>
      </c>
      <c r="J776" s="25">
        <v>0</v>
      </c>
      <c r="K776" s="25">
        <v>1717.998</v>
      </c>
      <c r="L776" s="25">
        <v>0</v>
      </c>
      <c r="M776" s="25">
        <v>0</v>
      </c>
      <c r="N776" s="25">
        <v>0</v>
      </c>
    </row>
    <row r="777" spans="1:14" s="27" customFormat="1" ht="33.75" customHeight="1">
      <c r="A777" s="71">
        <v>22</v>
      </c>
      <c r="B777" s="86" t="s">
        <v>495</v>
      </c>
      <c r="C777" s="92">
        <v>10000</v>
      </c>
      <c r="D777" s="92">
        <v>2000</v>
      </c>
      <c r="E777" s="40">
        <v>10000</v>
      </c>
      <c r="F777" s="40">
        <v>2000</v>
      </c>
      <c r="G777" s="40">
        <v>10000</v>
      </c>
      <c r="H777" s="40">
        <v>2000</v>
      </c>
      <c r="I777" s="40">
        <v>10000</v>
      </c>
      <c r="J777" s="40">
        <v>0</v>
      </c>
      <c r="K777" s="40">
        <v>10000</v>
      </c>
      <c r="L777" s="40">
        <v>0</v>
      </c>
      <c r="M777" s="40">
        <v>0</v>
      </c>
      <c r="N777" s="40">
        <v>0</v>
      </c>
    </row>
    <row r="778" spans="1:14" s="27" customFormat="1" ht="47.25" customHeight="1">
      <c r="A778" s="23">
        <v>22</v>
      </c>
      <c r="B778" s="133" t="s">
        <v>496</v>
      </c>
      <c r="C778" s="26">
        <v>10000</v>
      </c>
      <c r="D778" s="25">
        <v>0</v>
      </c>
      <c r="E778" s="25">
        <v>10000</v>
      </c>
      <c r="F778" s="25">
        <v>0</v>
      </c>
      <c r="G778" s="25">
        <v>10000</v>
      </c>
      <c r="H778" s="25">
        <v>0</v>
      </c>
      <c r="I778" s="25">
        <v>10000</v>
      </c>
      <c r="J778" s="25">
        <v>0</v>
      </c>
      <c r="K778" s="25">
        <v>10000</v>
      </c>
      <c r="L778" s="25">
        <v>0</v>
      </c>
      <c r="M778" s="25">
        <v>0</v>
      </c>
      <c r="N778" s="25">
        <v>0</v>
      </c>
    </row>
    <row r="779" spans="1:14" s="27" customFormat="1" ht="48" customHeight="1">
      <c r="A779" s="34">
        <v>22</v>
      </c>
      <c r="B779" s="51" t="s">
        <v>497</v>
      </c>
      <c r="C779" s="93">
        <v>4000</v>
      </c>
      <c r="D779" s="93">
        <v>6000</v>
      </c>
      <c r="E779" s="35">
        <v>4000</v>
      </c>
      <c r="F779" s="35">
        <v>6000</v>
      </c>
      <c r="G779" s="35">
        <v>4000</v>
      </c>
      <c r="H779" s="35">
        <v>6000</v>
      </c>
      <c r="I779" s="35">
        <v>4000</v>
      </c>
      <c r="J779" s="35">
        <v>0</v>
      </c>
      <c r="K779" s="35">
        <v>4000</v>
      </c>
      <c r="L779" s="35">
        <v>0</v>
      </c>
      <c r="M779" s="35">
        <v>0</v>
      </c>
      <c r="N779" s="35">
        <v>0</v>
      </c>
    </row>
    <row r="780" spans="1:14" s="27" customFormat="1" ht="36.75" customHeight="1">
      <c r="A780" s="23">
        <v>22</v>
      </c>
      <c r="B780" s="24" t="s">
        <v>498</v>
      </c>
      <c r="C780" s="26">
        <v>2438.819</v>
      </c>
      <c r="D780" s="26">
        <v>5500</v>
      </c>
      <c r="E780" s="25">
        <v>2438.819</v>
      </c>
      <c r="F780" s="25">
        <v>5500</v>
      </c>
      <c r="G780" s="25">
        <v>2438.819</v>
      </c>
      <c r="H780" s="25">
        <v>5500</v>
      </c>
      <c r="I780" s="25">
        <v>2438.819</v>
      </c>
      <c r="J780" s="25">
        <v>0</v>
      </c>
      <c r="K780" s="25">
        <v>2438.819</v>
      </c>
      <c r="L780" s="25">
        <v>0</v>
      </c>
      <c r="M780" s="25">
        <v>0</v>
      </c>
      <c r="N780" s="25">
        <v>0</v>
      </c>
    </row>
    <row r="781" spans="1:14" s="27" customFormat="1" ht="48" customHeight="1">
      <c r="A781" s="23">
        <v>22</v>
      </c>
      <c r="B781" s="24" t="s">
        <v>499</v>
      </c>
      <c r="C781" s="26">
        <v>3000</v>
      </c>
      <c r="D781" s="25">
        <v>0</v>
      </c>
      <c r="E781" s="25">
        <v>3000</v>
      </c>
      <c r="F781" s="25">
        <v>0</v>
      </c>
      <c r="G781" s="25">
        <v>3000</v>
      </c>
      <c r="H781" s="25">
        <v>0</v>
      </c>
      <c r="I781" s="25">
        <v>3000</v>
      </c>
      <c r="J781" s="25">
        <v>0</v>
      </c>
      <c r="K781" s="25">
        <v>3000</v>
      </c>
      <c r="L781" s="25">
        <v>0</v>
      </c>
      <c r="M781" s="25">
        <v>0</v>
      </c>
      <c r="N781" s="25">
        <v>0</v>
      </c>
    </row>
    <row r="782" spans="1:14" s="27" customFormat="1" ht="29.25" customHeight="1">
      <c r="A782" s="32">
        <v>22</v>
      </c>
      <c r="B782" s="49" t="s">
        <v>500</v>
      </c>
      <c r="C782" s="87">
        <v>2655.8760000000002</v>
      </c>
      <c r="D782" s="33">
        <v>4092.2</v>
      </c>
      <c r="E782" s="33">
        <v>2655.8760000000002</v>
      </c>
      <c r="F782" s="33">
        <v>4092.2</v>
      </c>
      <c r="G782" s="33">
        <v>2655.8760000000002</v>
      </c>
      <c r="H782" s="33">
        <v>4092.2</v>
      </c>
      <c r="I782" s="33">
        <v>2655.8760000000002</v>
      </c>
      <c r="J782" s="33">
        <v>0</v>
      </c>
      <c r="K782" s="33">
        <v>2655.8760000000002</v>
      </c>
      <c r="L782" s="33">
        <v>0</v>
      </c>
      <c r="M782" s="33">
        <v>0</v>
      </c>
      <c r="N782" s="33">
        <v>0</v>
      </c>
    </row>
    <row r="783" spans="1:14" s="27" customFormat="1" ht="65.25" customHeight="1">
      <c r="A783" s="23">
        <v>22</v>
      </c>
      <c r="B783" s="50" t="s">
        <v>501</v>
      </c>
      <c r="C783" s="26">
        <v>4054.123</v>
      </c>
      <c r="D783" s="26">
        <v>2000</v>
      </c>
      <c r="E783" s="25">
        <v>4054.123</v>
      </c>
      <c r="F783" s="25">
        <v>2000</v>
      </c>
      <c r="G783" s="25">
        <v>4054.123</v>
      </c>
      <c r="H783" s="25">
        <v>2000</v>
      </c>
      <c r="I783" s="25">
        <v>4054.123</v>
      </c>
      <c r="J783" s="25">
        <v>0</v>
      </c>
      <c r="K783" s="25">
        <v>4054.123</v>
      </c>
      <c r="L783" s="25">
        <v>0</v>
      </c>
      <c r="M783" s="25">
        <v>0</v>
      </c>
      <c r="N783" s="25">
        <v>0</v>
      </c>
    </row>
    <row r="784" spans="1:14" s="27" customFormat="1" ht="117.75" customHeight="1">
      <c r="A784" s="34">
        <v>22</v>
      </c>
      <c r="B784" s="51" t="s">
        <v>502</v>
      </c>
      <c r="C784" s="93">
        <v>4000</v>
      </c>
      <c r="D784" s="35">
        <v>0</v>
      </c>
      <c r="E784" s="35">
        <v>4000</v>
      </c>
      <c r="F784" s="35">
        <v>0</v>
      </c>
      <c r="G784" s="35">
        <v>4000</v>
      </c>
      <c r="H784" s="35">
        <v>0</v>
      </c>
      <c r="I784" s="35">
        <v>4000</v>
      </c>
      <c r="J784" s="35">
        <v>0</v>
      </c>
      <c r="K784" s="35">
        <v>4000</v>
      </c>
      <c r="L784" s="35">
        <v>0</v>
      </c>
      <c r="M784" s="35">
        <v>0</v>
      </c>
      <c r="N784" s="35">
        <v>0</v>
      </c>
    </row>
    <row r="785" spans="1:14" s="27" customFormat="1" ht="47.25" customHeight="1">
      <c r="A785" s="32">
        <v>22</v>
      </c>
      <c r="B785" s="49" t="s">
        <v>503</v>
      </c>
      <c r="C785" s="33">
        <v>1827.3610000000001</v>
      </c>
      <c r="D785" s="33">
        <v>1142.6590000000001</v>
      </c>
      <c r="E785" s="33">
        <v>1827.3610000000001</v>
      </c>
      <c r="F785" s="33">
        <v>1142.6590000000001</v>
      </c>
      <c r="G785" s="33">
        <v>1827.3610000000001</v>
      </c>
      <c r="H785" s="33">
        <v>1142.6590000000001</v>
      </c>
      <c r="I785" s="33">
        <v>1827.3610000000001</v>
      </c>
      <c r="J785" s="33">
        <v>0</v>
      </c>
      <c r="K785" s="33">
        <v>1827.3610000000001</v>
      </c>
      <c r="L785" s="33">
        <v>0</v>
      </c>
      <c r="M785" s="33">
        <v>0</v>
      </c>
      <c r="N785" s="33">
        <v>0</v>
      </c>
    </row>
    <row r="786" spans="1:14" s="27" customFormat="1" ht="62.25" customHeight="1">
      <c r="A786" s="23">
        <v>22</v>
      </c>
      <c r="B786" s="50" t="s">
        <v>504</v>
      </c>
      <c r="C786" s="25">
        <v>2893.75</v>
      </c>
      <c r="D786" s="25">
        <v>0</v>
      </c>
      <c r="E786" s="25">
        <v>2893.75</v>
      </c>
      <c r="F786" s="25">
        <v>0</v>
      </c>
      <c r="G786" s="25">
        <v>2893.75</v>
      </c>
      <c r="H786" s="25">
        <v>0</v>
      </c>
      <c r="I786" s="25">
        <v>2893.75</v>
      </c>
      <c r="J786" s="25">
        <v>0</v>
      </c>
      <c r="K786" s="25">
        <v>2728.2849999999999</v>
      </c>
      <c r="L786" s="25">
        <v>0</v>
      </c>
      <c r="M786" s="25">
        <v>0</v>
      </c>
      <c r="N786" s="25">
        <v>0</v>
      </c>
    </row>
    <row r="787" spans="1:14" s="27" customFormat="1" ht="48.75" customHeight="1">
      <c r="A787" s="23">
        <v>22</v>
      </c>
      <c r="B787" s="50" t="s">
        <v>505</v>
      </c>
      <c r="C787" s="25">
        <v>7667.46</v>
      </c>
      <c r="D787" s="25">
        <v>0</v>
      </c>
      <c r="E787" s="25">
        <v>7667.46</v>
      </c>
      <c r="F787" s="25">
        <v>0</v>
      </c>
      <c r="G787" s="25">
        <v>7667.46</v>
      </c>
      <c r="H787" s="25">
        <v>0</v>
      </c>
      <c r="I787" s="25">
        <v>7667.46</v>
      </c>
      <c r="J787" s="25">
        <v>0</v>
      </c>
      <c r="K787" s="25">
        <v>7667.46</v>
      </c>
      <c r="L787" s="25">
        <v>0</v>
      </c>
      <c r="M787" s="25">
        <v>0</v>
      </c>
      <c r="N787" s="25">
        <v>0</v>
      </c>
    </row>
    <row r="788" spans="1:14" s="27" customFormat="1" ht="82.5" customHeight="1">
      <c r="A788" s="34">
        <v>22</v>
      </c>
      <c r="B788" s="51" t="s">
        <v>506</v>
      </c>
      <c r="C788" s="35">
        <v>3928.2</v>
      </c>
      <c r="D788" s="35">
        <v>0</v>
      </c>
      <c r="E788" s="35">
        <v>3928.2</v>
      </c>
      <c r="F788" s="35">
        <v>0</v>
      </c>
      <c r="G788" s="35">
        <v>3928.2</v>
      </c>
      <c r="H788" s="35">
        <v>0</v>
      </c>
      <c r="I788" s="35">
        <v>3928.2</v>
      </c>
      <c r="J788" s="35">
        <v>0</v>
      </c>
      <c r="K788" s="35">
        <v>3928.2</v>
      </c>
      <c r="L788" s="35">
        <v>0</v>
      </c>
      <c r="M788" s="35">
        <v>0</v>
      </c>
      <c r="N788" s="35">
        <v>0</v>
      </c>
    </row>
    <row r="789" spans="1:14" s="27" customFormat="1" ht="66" customHeight="1">
      <c r="A789" s="32">
        <v>22</v>
      </c>
      <c r="B789" s="49" t="s">
        <v>507</v>
      </c>
      <c r="C789" s="33">
        <v>2460.739</v>
      </c>
      <c r="D789" s="33">
        <v>0</v>
      </c>
      <c r="E789" s="33">
        <v>2460.739</v>
      </c>
      <c r="F789" s="33">
        <v>0</v>
      </c>
      <c r="G789" s="33">
        <v>2460.739</v>
      </c>
      <c r="H789" s="33">
        <v>0</v>
      </c>
      <c r="I789" s="33">
        <v>2460.739</v>
      </c>
      <c r="J789" s="33">
        <v>0</v>
      </c>
      <c r="K789" s="33">
        <v>2460.739</v>
      </c>
      <c r="L789" s="33">
        <v>0</v>
      </c>
      <c r="M789" s="33">
        <v>0</v>
      </c>
      <c r="N789" s="33">
        <v>0</v>
      </c>
    </row>
    <row r="790" spans="1:14" s="27" customFormat="1" ht="47.25" customHeight="1">
      <c r="A790" s="23">
        <v>22</v>
      </c>
      <c r="B790" s="50" t="s">
        <v>508</v>
      </c>
      <c r="C790" s="25">
        <v>4000</v>
      </c>
      <c r="D790" s="25">
        <v>0</v>
      </c>
      <c r="E790" s="25">
        <v>4000</v>
      </c>
      <c r="F790" s="25">
        <v>0</v>
      </c>
      <c r="G790" s="25">
        <v>4000</v>
      </c>
      <c r="H790" s="25">
        <v>0</v>
      </c>
      <c r="I790" s="25">
        <v>4000</v>
      </c>
      <c r="J790" s="25">
        <v>0</v>
      </c>
      <c r="K790" s="25">
        <v>4000</v>
      </c>
      <c r="L790" s="25">
        <v>0</v>
      </c>
      <c r="M790" s="25">
        <v>0</v>
      </c>
      <c r="N790" s="25">
        <v>0</v>
      </c>
    </row>
    <row r="791" spans="1:14" s="27" customFormat="1" ht="110.25" customHeight="1">
      <c r="A791" s="34">
        <v>22</v>
      </c>
      <c r="B791" s="51" t="s">
        <v>509</v>
      </c>
      <c r="C791" s="35">
        <v>3079.7930000000001</v>
      </c>
      <c r="D791" s="35">
        <v>3000</v>
      </c>
      <c r="E791" s="35">
        <v>3079.7930000000001</v>
      </c>
      <c r="F791" s="35">
        <v>3000</v>
      </c>
      <c r="G791" s="35">
        <v>3079.7930000000001</v>
      </c>
      <c r="H791" s="35">
        <v>3000</v>
      </c>
      <c r="I791" s="35">
        <v>3079.7930000000001</v>
      </c>
      <c r="J791" s="35">
        <v>0</v>
      </c>
      <c r="K791" s="35">
        <v>3079.7930000000001</v>
      </c>
      <c r="L791" s="35">
        <v>0</v>
      </c>
      <c r="M791" s="35">
        <v>0</v>
      </c>
      <c r="N791" s="35">
        <v>0</v>
      </c>
    </row>
    <row r="792" spans="1:14" s="27" customFormat="1">
      <c r="A792" s="185">
        <v>23</v>
      </c>
      <c r="B792" s="193" t="s">
        <v>229</v>
      </c>
      <c r="C792" s="107">
        <f t="shared" ref="C792:L792" si="22">SUM(C794:C820)+C840+C841</f>
        <v>92232.89999999998</v>
      </c>
      <c r="D792" s="107">
        <f t="shared" si="22"/>
        <v>44579.763999999996</v>
      </c>
      <c r="E792" s="107">
        <f t="shared" si="22"/>
        <v>92232.89999999998</v>
      </c>
      <c r="F792" s="107">
        <f t="shared" si="22"/>
        <v>44579.763999999996</v>
      </c>
      <c r="G792" s="107">
        <f t="shared" si="22"/>
        <v>92232.89999999998</v>
      </c>
      <c r="H792" s="107">
        <f t="shared" si="22"/>
        <v>44579.763999999996</v>
      </c>
      <c r="I792" s="107">
        <f t="shared" si="22"/>
        <v>92232.89999999998</v>
      </c>
      <c r="J792" s="107">
        <f t="shared" si="22"/>
        <v>2019.2</v>
      </c>
      <c r="K792" s="107">
        <f t="shared" si="22"/>
        <v>86418.079999999973</v>
      </c>
      <c r="L792" s="107">
        <f t="shared" si="22"/>
        <v>2019.2</v>
      </c>
      <c r="M792" s="103">
        <f>SUM(M794:M820)</f>
        <v>0</v>
      </c>
      <c r="N792" s="103">
        <f>SUM(N794:N797)</f>
        <v>0</v>
      </c>
    </row>
    <row r="793" spans="1:14" s="27" customFormat="1" ht="43.5" customHeight="1">
      <c r="A793" s="192"/>
      <c r="B793" s="186"/>
      <c r="C793" s="108"/>
      <c r="D793" s="111" t="s">
        <v>740</v>
      </c>
      <c r="E793" s="108"/>
      <c r="F793" s="104"/>
      <c r="G793" s="108"/>
      <c r="H793" s="104"/>
      <c r="I793" s="108"/>
      <c r="J793" s="104"/>
      <c r="K793" s="104"/>
      <c r="L793" s="104"/>
      <c r="M793" s="104"/>
      <c r="N793" s="104"/>
    </row>
    <row r="794" spans="1:14" s="27" customFormat="1" ht="52.5" customHeight="1">
      <c r="A794" s="23">
        <v>23</v>
      </c>
      <c r="B794" s="50" t="s">
        <v>759</v>
      </c>
      <c r="C794" s="25">
        <v>2113.98</v>
      </c>
      <c r="D794" s="25">
        <v>0</v>
      </c>
      <c r="E794" s="25">
        <v>2113.98</v>
      </c>
      <c r="F794" s="25">
        <v>0</v>
      </c>
      <c r="G794" s="25">
        <v>2113.98</v>
      </c>
      <c r="H794" s="25">
        <v>0</v>
      </c>
      <c r="I794" s="25">
        <v>2113.98</v>
      </c>
      <c r="J794" s="25">
        <v>0</v>
      </c>
      <c r="K794" s="25">
        <v>2094.1950000000002</v>
      </c>
      <c r="L794" s="25">
        <v>0</v>
      </c>
      <c r="M794" s="25">
        <v>0</v>
      </c>
      <c r="N794" s="25">
        <v>0</v>
      </c>
    </row>
    <row r="795" spans="1:14" s="27" customFormat="1" ht="110.25">
      <c r="A795" s="34">
        <v>23</v>
      </c>
      <c r="B795" s="51" t="s">
        <v>230</v>
      </c>
      <c r="C795" s="35">
        <v>18787.963</v>
      </c>
      <c r="D795" s="35">
        <v>103.285</v>
      </c>
      <c r="E795" s="35">
        <v>18787.963</v>
      </c>
      <c r="F795" s="35">
        <v>103.285</v>
      </c>
      <c r="G795" s="35">
        <v>18787.963</v>
      </c>
      <c r="H795" s="35">
        <v>103.285</v>
      </c>
      <c r="I795" s="35">
        <v>18787.963</v>
      </c>
      <c r="J795" s="35">
        <v>0</v>
      </c>
      <c r="K795" s="35">
        <v>18787.963</v>
      </c>
      <c r="L795" s="35">
        <v>0</v>
      </c>
      <c r="M795" s="35">
        <v>0</v>
      </c>
      <c r="N795" s="35">
        <v>0</v>
      </c>
    </row>
    <row r="796" spans="1:14" s="27" customFormat="1" ht="78.75">
      <c r="A796" s="32">
        <v>23</v>
      </c>
      <c r="B796" s="49" t="s">
        <v>231</v>
      </c>
      <c r="C796" s="33">
        <v>7797.41</v>
      </c>
      <c r="D796" s="33">
        <v>2351.41</v>
      </c>
      <c r="E796" s="33">
        <v>7797.41</v>
      </c>
      <c r="F796" s="33">
        <v>2351.41</v>
      </c>
      <c r="G796" s="33">
        <v>7797.41</v>
      </c>
      <c r="H796" s="33">
        <v>2351.41</v>
      </c>
      <c r="I796" s="33">
        <v>7797.41</v>
      </c>
      <c r="J796" s="33">
        <v>0</v>
      </c>
      <c r="K796" s="33">
        <v>7688.5870000000004</v>
      </c>
      <c r="L796" s="33">
        <v>0</v>
      </c>
      <c r="M796" s="33">
        <v>0</v>
      </c>
      <c r="N796" s="33">
        <v>0</v>
      </c>
    </row>
    <row r="797" spans="1:14" s="27" customFormat="1" ht="126" customHeight="1">
      <c r="A797" s="23">
        <v>23</v>
      </c>
      <c r="B797" s="133" t="s">
        <v>620</v>
      </c>
      <c r="C797" s="25">
        <v>304.512</v>
      </c>
      <c r="D797" s="25">
        <v>0</v>
      </c>
      <c r="E797" s="25">
        <v>304.512</v>
      </c>
      <c r="F797" s="25">
        <v>0</v>
      </c>
      <c r="G797" s="25">
        <v>304.512</v>
      </c>
      <c r="H797" s="25">
        <v>0</v>
      </c>
      <c r="I797" s="25">
        <v>304.512</v>
      </c>
      <c r="J797" s="25">
        <v>0</v>
      </c>
      <c r="K797" s="25">
        <v>304.512</v>
      </c>
      <c r="L797" s="25">
        <v>0</v>
      </c>
      <c r="M797" s="25">
        <v>0</v>
      </c>
      <c r="N797" s="25">
        <v>0</v>
      </c>
    </row>
    <row r="798" spans="1:14" s="27" customFormat="1" ht="45" customHeight="1">
      <c r="A798" s="23">
        <v>23</v>
      </c>
      <c r="B798" s="133" t="s">
        <v>510</v>
      </c>
      <c r="C798" s="25"/>
      <c r="D798" s="25">
        <v>2520.4859999999999</v>
      </c>
      <c r="E798" s="25">
        <v>0</v>
      </c>
      <c r="F798" s="25">
        <v>2520.4859999999999</v>
      </c>
      <c r="G798" s="25">
        <v>0</v>
      </c>
      <c r="H798" s="25">
        <v>2520.4859999999999</v>
      </c>
      <c r="I798" s="25">
        <v>0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</row>
    <row r="799" spans="1:14" s="27" customFormat="1" ht="75.75" customHeight="1">
      <c r="A799" s="71">
        <v>23</v>
      </c>
      <c r="B799" s="134" t="s">
        <v>511</v>
      </c>
      <c r="C799" s="40">
        <v>713.51700000000005</v>
      </c>
      <c r="D799" s="40">
        <v>636.27300000000002</v>
      </c>
      <c r="E799" s="40">
        <v>713.51700000000005</v>
      </c>
      <c r="F799" s="40">
        <v>636.27300000000002</v>
      </c>
      <c r="G799" s="40">
        <v>713.51700000000005</v>
      </c>
      <c r="H799" s="40">
        <v>636.27300000000002</v>
      </c>
      <c r="I799" s="40">
        <v>713.51700000000005</v>
      </c>
      <c r="J799" s="40">
        <v>0</v>
      </c>
      <c r="K799" s="40">
        <v>713.51700000000005</v>
      </c>
      <c r="L799" s="40">
        <v>0</v>
      </c>
      <c r="M799" s="40">
        <v>0</v>
      </c>
      <c r="N799" s="40">
        <v>0</v>
      </c>
    </row>
    <row r="800" spans="1:14" s="27" customFormat="1" ht="62.25" customHeight="1">
      <c r="A800" s="23">
        <v>23</v>
      </c>
      <c r="B800" s="50" t="s">
        <v>512</v>
      </c>
      <c r="C800" s="25">
        <v>711.38499999999999</v>
      </c>
      <c r="D800" s="25">
        <v>0</v>
      </c>
      <c r="E800" s="25">
        <v>711.38499999999999</v>
      </c>
      <c r="F800" s="25">
        <v>0</v>
      </c>
      <c r="G800" s="25">
        <v>711.38499999999999</v>
      </c>
      <c r="H800" s="25">
        <v>0</v>
      </c>
      <c r="I800" s="25">
        <v>711.38499999999999</v>
      </c>
      <c r="J800" s="25">
        <v>0</v>
      </c>
      <c r="K800" s="25">
        <v>711.38499999999999</v>
      </c>
      <c r="L800" s="25">
        <v>0</v>
      </c>
      <c r="M800" s="25">
        <v>0</v>
      </c>
      <c r="N800" s="25">
        <v>0</v>
      </c>
    </row>
    <row r="801" spans="1:256" s="27" customFormat="1" ht="45" customHeight="1">
      <c r="A801" s="71">
        <v>23</v>
      </c>
      <c r="B801" s="135" t="s">
        <v>513</v>
      </c>
      <c r="C801" s="40">
        <v>272.92899999999997</v>
      </c>
      <c r="D801" s="40">
        <v>243.38200000000001</v>
      </c>
      <c r="E801" s="35">
        <v>272.92899999999997</v>
      </c>
      <c r="F801" s="35">
        <v>243.38200000000001</v>
      </c>
      <c r="G801" s="35">
        <v>272.92899999999997</v>
      </c>
      <c r="H801" s="35">
        <v>243.38200000000001</v>
      </c>
      <c r="I801" s="35">
        <v>272.92899999999997</v>
      </c>
      <c r="J801" s="35">
        <v>0</v>
      </c>
      <c r="K801" s="35">
        <v>272.92899999999997</v>
      </c>
      <c r="L801" s="35">
        <v>0</v>
      </c>
      <c r="M801" s="35">
        <v>0</v>
      </c>
      <c r="N801" s="35">
        <v>0</v>
      </c>
    </row>
    <row r="802" spans="1:256" s="38" customFormat="1" ht="80.25" customHeight="1">
      <c r="A802" s="32">
        <v>23</v>
      </c>
      <c r="B802" s="24" t="s">
        <v>514</v>
      </c>
      <c r="C802" s="25">
        <v>0</v>
      </c>
      <c r="D802" s="25">
        <v>906.45600000000002</v>
      </c>
      <c r="E802" s="25">
        <v>0</v>
      </c>
      <c r="F802" s="25">
        <v>906.45600000000002</v>
      </c>
      <c r="G802" s="25">
        <v>0</v>
      </c>
      <c r="H802" s="25">
        <v>906.45600000000002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  <c r="CE802" s="36"/>
      <c r="CF802" s="36"/>
      <c r="CG802" s="36"/>
      <c r="CH802" s="36"/>
      <c r="CI802" s="36"/>
      <c r="CJ802" s="36"/>
      <c r="CK802" s="36"/>
      <c r="CL802" s="36"/>
      <c r="CM802" s="36"/>
      <c r="CN802" s="36"/>
      <c r="CO802" s="36"/>
      <c r="CP802" s="36"/>
      <c r="CQ802" s="36"/>
      <c r="CR802" s="36"/>
      <c r="CS802" s="36"/>
      <c r="CT802" s="36"/>
      <c r="CU802" s="36"/>
      <c r="CV802" s="36"/>
      <c r="CW802" s="36"/>
      <c r="CX802" s="36"/>
      <c r="CY802" s="36"/>
      <c r="CZ802" s="36"/>
      <c r="DA802" s="36"/>
      <c r="DB802" s="36"/>
      <c r="DC802" s="36"/>
      <c r="DD802" s="36"/>
      <c r="DE802" s="36"/>
      <c r="DF802" s="36"/>
      <c r="DG802" s="36"/>
      <c r="DH802" s="36"/>
      <c r="DI802" s="36"/>
      <c r="DJ802" s="36"/>
      <c r="DK802" s="36"/>
      <c r="DL802" s="36"/>
      <c r="DM802" s="36"/>
      <c r="DN802" s="36"/>
      <c r="DO802" s="36"/>
      <c r="DP802" s="36"/>
      <c r="DQ802" s="36"/>
      <c r="DR802" s="36"/>
      <c r="DS802" s="36"/>
      <c r="DT802" s="36"/>
      <c r="DU802" s="36"/>
      <c r="DV802" s="36"/>
      <c r="DW802" s="36"/>
      <c r="DX802" s="36"/>
      <c r="DY802" s="36"/>
      <c r="DZ802" s="36"/>
      <c r="EA802" s="36"/>
      <c r="EB802" s="36"/>
      <c r="EC802" s="36"/>
      <c r="ED802" s="36"/>
      <c r="EE802" s="36"/>
      <c r="EF802" s="36"/>
      <c r="EG802" s="36"/>
      <c r="EH802" s="36"/>
      <c r="EI802" s="36"/>
      <c r="EJ802" s="36"/>
      <c r="EK802" s="36"/>
      <c r="EL802" s="36"/>
      <c r="EM802" s="36"/>
      <c r="EN802" s="36"/>
      <c r="EO802" s="36"/>
      <c r="EP802" s="36"/>
      <c r="EQ802" s="36"/>
      <c r="ER802" s="36"/>
      <c r="ES802" s="36"/>
      <c r="ET802" s="36"/>
      <c r="EU802" s="36"/>
      <c r="EV802" s="36"/>
      <c r="EW802" s="36"/>
      <c r="EX802" s="36"/>
      <c r="EY802" s="36"/>
      <c r="EZ802" s="36"/>
      <c r="FA802" s="36"/>
      <c r="FB802" s="36"/>
      <c r="FC802" s="36"/>
      <c r="FD802" s="36"/>
      <c r="FE802" s="36"/>
      <c r="FF802" s="36"/>
      <c r="FG802" s="36"/>
      <c r="FH802" s="36"/>
      <c r="FI802" s="36"/>
      <c r="FJ802" s="36"/>
      <c r="FK802" s="36"/>
      <c r="FL802" s="36"/>
      <c r="FM802" s="36"/>
      <c r="FN802" s="36"/>
      <c r="FO802" s="36"/>
      <c r="FP802" s="36"/>
      <c r="FQ802" s="36"/>
      <c r="FR802" s="36"/>
      <c r="FS802" s="36"/>
      <c r="FT802" s="36"/>
      <c r="FU802" s="36"/>
      <c r="FV802" s="36"/>
      <c r="FW802" s="36"/>
      <c r="FX802" s="36"/>
      <c r="FY802" s="36"/>
      <c r="FZ802" s="36"/>
      <c r="GA802" s="36"/>
      <c r="GB802" s="36"/>
      <c r="GC802" s="36"/>
      <c r="GD802" s="36"/>
      <c r="GE802" s="36"/>
      <c r="GF802" s="36"/>
      <c r="GG802" s="36"/>
      <c r="GH802" s="36"/>
      <c r="GI802" s="36"/>
      <c r="GJ802" s="36"/>
      <c r="GK802" s="36"/>
      <c r="GL802" s="36"/>
      <c r="GM802" s="36"/>
      <c r="GN802" s="36"/>
      <c r="GO802" s="36"/>
      <c r="GP802" s="36"/>
      <c r="GQ802" s="36"/>
      <c r="GR802" s="36"/>
      <c r="GS802" s="36"/>
      <c r="GT802" s="36"/>
      <c r="GU802" s="36"/>
      <c r="GV802" s="36"/>
      <c r="GW802" s="36"/>
      <c r="GX802" s="36"/>
      <c r="GY802" s="36"/>
      <c r="GZ802" s="36"/>
      <c r="HA802" s="36"/>
      <c r="HB802" s="36"/>
      <c r="HC802" s="36"/>
      <c r="HD802" s="36"/>
      <c r="HE802" s="36"/>
      <c r="HF802" s="36"/>
      <c r="HG802" s="36"/>
      <c r="HH802" s="36"/>
      <c r="HI802" s="36"/>
      <c r="HJ802" s="36"/>
      <c r="HK802" s="36"/>
      <c r="HL802" s="36"/>
      <c r="HM802" s="36"/>
      <c r="HN802" s="36"/>
      <c r="HO802" s="36"/>
      <c r="HP802" s="36"/>
      <c r="HQ802" s="36"/>
      <c r="HR802" s="36"/>
      <c r="HS802" s="36"/>
      <c r="HT802" s="36"/>
      <c r="HU802" s="36"/>
      <c r="HV802" s="36"/>
      <c r="HW802" s="36"/>
      <c r="HX802" s="36"/>
      <c r="HY802" s="36"/>
      <c r="HZ802" s="36"/>
      <c r="IA802" s="36"/>
      <c r="IB802" s="36"/>
      <c r="IC802" s="36"/>
      <c r="ID802" s="36"/>
      <c r="IE802" s="36"/>
      <c r="IF802" s="36"/>
      <c r="IG802" s="36"/>
      <c r="IH802" s="36"/>
      <c r="II802" s="36"/>
      <c r="IJ802" s="36"/>
      <c r="IK802" s="36"/>
      <c r="IL802" s="36"/>
      <c r="IM802" s="36"/>
      <c r="IN802" s="36"/>
      <c r="IO802" s="36"/>
      <c r="IP802" s="36"/>
      <c r="IQ802" s="36"/>
      <c r="IR802" s="36"/>
      <c r="IS802" s="36"/>
      <c r="IT802" s="36"/>
      <c r="IU802" s="36"/>
      <c r="IV802" s="36"/>
    </row>
    <row r="803" spans="1:256" s="42" customFormat="1" ht="64.5" customHeight="1">
      <c r="A803" s="32">
        <v>23</v>
      </c>
      <c r="B803" s="161" t="s">
        <v>515</v>
      </c>
      <c r="C803" s="33">
        <v>0</v>
      </c>
      <c r="D803" s="33">
        <v>791.20699999999999</v>
      </c>
      <c r="E803" s="33">
        <v>0</v>
      </c>
      <c r="F803" s="33">
        <v>791.20699999999999</v>
      </c>
      <c r="G803" s="33">
        <v>0</v>
      </c>
      <c r="H803" s="33">
        <v>791.20699999999999</v>
      </c>
      <c r="I803" s="33">
        <v>0</v>
      </c>
      <c r="J803" s="33">
        <v>0</v>
      </c>
      <c r="K803" s="33">
        <v>0</v>
      </c>
      <c r="L803" s="33">
        <v>0</v>
      </c>
      <c r="M803" s="33">
        <v>0</v>
      </c>
      <c r="N803" s="33">
        <v>0</v>
      </c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  <c r="CQ803" s="36"/>
      <c r="CR803" s="36"/>
      <c r="CS803" s="36"/>
      <c r="CT803" s="36"/>
      <c r="CU803" s="36"/>
      <c r="CV803" s="36"/>
      <c r="CW803" s="36"/>
      <c r="CX803" s="36"/>
      <c r="CY803" s="36"/>
      <c r="CZ803" s="36"/>
      <c r="DA803" s="36"/>
      <c r="DB803" s="36"/>
      <c r="DC803" s="36"/>
      <c r="DD803" s="36"/>
      <c r="DE803" s="36"/>
      <c r="DF803" s="36"/>
      <c r="DG803" s="36"/>
      <c r="DH803" s="36"/>
      <c r="DI803" s="36"/>
      <c r="DJ803" s="36"/>
      <c r="DK803" s="36"/>
      <c r="DL803" s="36"/>
      <c r="DM803" s="36"/>
      <c r="DN803" s="36"/>
      <c r="DO803" s="36"/>
      <c r="DP803" s="36"/>
      <c r="DQ803" s="36"/>
      <c r="DR803" s="36"/>
      <c r="DS803" s="36"/>
      <c r="DT803" s="36"/>
      <c r="DU803" s="36"/>
      <c r="DV803" s="36"/>
      <c r="DW803" s="36"/>
      <c r="DX803" s="36"/>
      <c r="DY803" s="36"/>
      <c r="DZ803" s="36"/>
      <c r="EA803" s="36"/>
      <c r="EB803" s="36"/>
      <c r="EC803" s="36"/>
      <c r="ED803" s="36"/>
      <c r="EE803" s="36"/>
      <c r="EF803" s="36"/>
      <c r="EG803" s="36"/>
      <c r="EH803" s="36"/>
      <c r="EI803" s="36"/>
      <c r="EJ803" s="36"/>
      <c r="EK803" s="36"/>
      <c r="EL803" s="36"/>
      <c r="EM803" s="36"/>
      <c r="EN803" s="36"/>
      <c r="EO803" s="36"/>
      <c r="EP803" s="36"/>
      <c r="EQ803" s="36"/>
      <c r="ER803" s="36"/>
      <c r="ES803" s="36"/>
      <c r="ET803" s="36"/>
      <c r="EU803" s="36"/>
      <c r="EV803" s="36"/>
      <c r="EW803" s="36"/>
      <c r="EX803" s="36"/>
      <c r="EY803" s="36"/>
      <c r="EZ803" s="36"/>
      <c r="FA803" s="36"/>
      <c r="FB803" s="36"/>
      <c r="FC803" s="36"/>
      <c r="FD803" s="36"/>
      <c r="FE803" s="36"/>
      <c r="FF803" s="36"/>
      <c r="FG803" s="36"/>
      <c r="FH803" s="36"/>
      <c r="FI803" s="36"/>
      <c r="FJ803" s="36"/>
      <c r="FK803" s="36"/>
      <c r="FL803" s="36"/>
      <c r="FM803" s="36"/>
      <c r="FN803" s="36"/>
      <c r="FO803" s="36"/>
      <c r="FP803" s="36"/>
      <c r="FQ803" s="36"/>
      <c r="FR803" s="36"/>
      <c r="FS803" s="36"/>
      <c r="FT803" s="36"/>
      <c r="FU803" s="36"/>
      <c r="FV803" s="36"/>
      <c r="FW803" s="36"/>
      <c r="FX803" s="36"/>
      <c r="FY803" s="36"/>
      <c r="FZ803" s="36"/>
      <c r="GA803" s="36"/>
      <c r="GB803" s="36"/>
      <c r="GC803" s="36"/>
      <c r="GD803" s="36"/>
      <c r="GE803" s="36"/>
      <c r="GF803" s="36"/>
      <c r="GG803" s="36"/>
      <c r="GH803" s="36"/>
      <c r="GI803" s="36"/>
      <c r="GJ803" s="36"/>
      <c r="GK803" s="36"/>
      <c r="GL803" s="36"/>
      <c r="GM803" s="36"/>
      <c r="GN803" s="36"/>
      <c r="GO803" s="36"/>
      <c r="GP803" s="36"/>
      <c r="GQ803" s="36"/>
      <c r="GR803" s="36"/>
      <c r="GS803" s="36"/>
      <c r="GT803" s="36"/>
      <c r="GU803" s="36"/>
      <c r="GV803" s="36"/>
      <c r="GW803" s="36"/>
      <c r="GX803" s="36"/>
      <c r="GY803" s="36"/>
      <c r="GZ803" s="36"/>
      <c r="HA803" s="36"/>
      <c r="HB803" s="36"/>
      <c r="HC803" s="36"/>
      <c r="HD803" s="36"/>
      <c r="HE803" s="36"/>
      <c r="HF803" s="36"/>
      <c r="HG803" s="36"/>
      <c r="HH803" s="36"/>
      <c r="HI803" s="36"/>
      <c r="HJ803" s="36"/>
      <c r="HK803" s="36"/>
      <c r="HL803" s="36"/>
      <c r="HM803" s="36"/>
      <c r="HN803" s="36"/>
      <c r="HO803" s="36"/>
      <c r="HP803" s="36"/>
      <c r="HQ803" s="36"/>
      <c r="HR803" s="36"/>
      <c r="HS803" s="36"/>
      <c r="HT803" s="36"/>
      <c r="HU803" s="36"/>
      <c r="HV803" s="36"/>
      <c r="HW803" s="36"/>
      <c r="HX803" s="36"/>
      <c r="HY803" s="36"/>
      <c r="HZ803" s="36"/>
      <c r="IA803" s="36"/>
      <c r="IB803" s="36"/>
      <c r="IC803" s="36"/>
      <c r="ID803" s="36"/>
      <c r="IE803" s="36"/>
      <c r="IF803" s="36"/>
      <c r="IG803" s="36"/>
      <c r="IH803" s="36"/>
      <c r="II803" s="36"/>
      <c r="IJ803" s="36"/>
      <c r="IK803" s="36"/>
      <c r="IL803" s="36"/>
      <c r="IM803" s="36"/>
      <c r="IN803" s="36"/>
      <c r="IO803" s="36"/>
      <c r="IP803" s="36"/>
      <c r="IQ803" s="36"/>
      <c r="IR803" s="36"/>
      <c r="IS803" s="36"/>
      <c r="IT803" s="36"/>
      <c r="IU803" s="36"/>
      <c r="IV803" s="36"/>
    </row>
    <row r="804" spans="1:256" s="38" customFormat="1" ht="65.25" customHeight="1">
      <c r="A804" s="23">
        <v>23</v>
      </c>
      <c r="B804" s="50" t="s">
        <v>517</v>
      </c>
      <c r="C804" s="25">
        <v>1228.327</v>
      </c>
      <c r="D804" s="25">
        <v>1095.3530000000001</v>
      </c>
      <c r="E804" s="25">
        <v>1228.327</v>
      </c>
      <c r="F804" s="25">
        <v>1095.3530000000001</v>
      </c>
      <c r="G804" s="25">
        <v>1228.327</v>
      </c>
      <c r="H804" s="25">
        <v>1095.3530000000001</v>
      </c>
      <c r="I804" s="25">
        <v>1228.327</v>
      </c>
      <c r="J804" s="25">
        <v>0</v>
      </c>
      <c r="K804" s="25">
        <v>1228.327</v>
      </c>
      <c r="L804" s="25">
        <v>0</v>
      </c>
      <c r="M804" s="25">
        <v>0</v>
      </c>
      <c r="N804" s="25">
        <v>0</v>
      </c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  <c r="CQ804" s="36"/>
      <c r="CR804" s="36"/>
      <c r="CS804" s="36"/>
      <c r="CT804" s="36"/>
      <c r="CU804" s="36"/>
      <c r="CV804" s="36"/>
      <c r="CW804" s="36"/>
      <c r="CX804" s="36"/>
      <c r="CY804" s="36"/>
      <c r="CZ804" s="36"/>
      <c r="DA804" s="36"/>
      <c r="DB804" s="36"/>
      <c r="DC804" s="36"/>
      <c r="DD804" s="36"/>
      <c r="DE804" s="36"/>
      <c r="DF804" s="36"/>
      <c r="DG804" s="36"/>
      <c r="DH804" s="36"/>
      <c r="DI804" s="36"/>
      <c r="DJ804" s="36"/>
      <c r="DK804" s="36"/>
      <c r="DL804" s="36"/>
      <c r="DM804" s="37"/>
      <c r="EQ804" s="88"/>
      <c r="ER804" s="36"/>
      <c r="ES804" s="36"/>
      <c r="ET804" s="36"/>
      <c r="EU804" s="36"/>
      <c r="EV804" s="36"/>
      <c r="EW804" s="36"/>
      <c r="EX804" s="36"/>
      <c r="EY804" s="36"/>
      <c r="EZ804" s="36"/>
      <c r="FA804" s="36"/>
      <c r="FB804" s="36"/>
      <c r="FC804" s="36"/>
      <c r="FD804" s="36"/>
      <c r="FE804" s="36"/>
      <c r="FF804" s="36"/>
      <c r="FG804" s="36"/>
      <c r="FH804" s="36"/>
      <c r="FI804" s="36"/>
      <c r="FJ804" s="36"/>
      <c r="FK804" s="36"/>
      <c r="FL804" s="36"/>
      <c r="FM804" s="36"/>
      <c r="FN804" s="36"/>
      <c r="FO804" s="36"/>
      <c r="FP804" s="36"/>
      <c r="FQ804" s="36"/>
      <c r="FR804" s="36"/>
      <c r="FS804" s="36"/>
      <c r="FT804" s="36"/>
      <c r="FU804" s="36"/>
      <c r="FV804" s="36"/>
      <c r="FW804" s="36"/>
      <c r="FX804" s="36"/>
      <c r="FY804" s="36"/>
      <c r="FZ804" s="36"/>
      <c r="GA804" s="36"/>
      <c r="GB804" s="36"/>
      <c r="GC804" s="36"/>
      <c r="GD804" s="36"/>
      <c r="GE804" s="36"/>
      <c r="GF804" s="36"/>
      <c r="GG804" s="36"/>
      <c r="GH804" s="36"/>
      <c r="GI804" s="36"/>
      <c r="GX804" s="36"/>
      <c r="GY804" s="36"/>
      <c r="GZ804" s="36"/>
      <c r="HA804" s="36"/>
      <c r="HB804" s="36"/>
      <c r="HC804" s="36"/>
      <c r="HD804" s="36"/>
      <c r="HE804" s="36"/>
      <c r="HF804" s="36"/>
      <c r="HG804" s="36"/>
      <c r="HH804" s="36"/>
      <c r="HI804" s="36"/>
      <c r="HJ804" s="36"/>
      <c r="HK804" s="36"/>
      <c r="HL804" s="36"/>
      <c r="HM804" s="36"/>
      <c r="HN804" s="36"/>
      <c r="HO804" s="36"/>
      <c r="HP804" s="36"/>
      <c r="HQ804" s="36"/>
      <c r="HR804" s="36"/>
      <c r="HS804" s="36"/>
      <c r="HT804" s="36"/>
      <c r="HU804" s="36"/>
      <c r="HV804" s="36"/>
      <c r="HW804" s="36"/>
      <c r="HX804" s="36"/>
      <c r="HY804" s="36"/>
      <c r="HZ804" s="36"/>
      <c r="IA804" s="36"/>
      <c r="IB804" s="36"/>
      <c r="IC804" s="36"/>
      <c r="ID804" s="36"/>
      <c r="IE804" s="36"/>
      <c r="IF804" s="36"/>
      <c r="IG804" s="36"/>
      <c r="IH804" s="36"/>
      <c r="II804" s="36"/>
      <c r="IJ804" s="36"/>
      <c r="IK804" s="36"/>
      <c r="IL804" s="36"/>
      <c r="IM804" s="36"/>
      <c r="IN804" s="36"/>
      <c r="IO804" s="36"/>
      <c r="IP804" s="36"/>
      <c r="IQ804" s="36"/>
      <c r="IR804" s="36"/>
      <c r="IS804" s="36"/>
      <c r="IT804" s="36"/>
      <c r="IU804" s="36"/>
      <c r="IV804" s="36"/>
    </row>
    <row r="805" spans="1:256" s="38" customFormat="1" ht="79.5" customHeight="1">
      <c r="A805" s="71">
        <v>23</v>
      </c>
      <c r="B805" s="135" t="s">
        <v>516</v>
      </c>
      <c r="C805" s="35">
        <v>169.60400000000001</v>
      </c>
      <c r="D805" s="35">
        <v>151.244</v>
      </c>
      <c r="E805" s="35">
        <v>169.60400000000001</v>
      </c>
      <c r="F805" s="35">
        <v>151.244</v>
      </c>
      <c r="G805" s="35">
        <v>169.60400000000001</v>
      </c>
      <c r="H805" s="35">
        <v>151.244</v>
      </c>
      <c r="I805" s="35">
        <v>169.60400000000001</v>
      </c>
      <c r="J805" s="35">
        <v>0</v>
      </c>
      <c r="K805" s="35">
        <v>169.60400000000001</v>
      </c>
      <c r="L805" s="35">
        <v>0</v>
      </c>
      <c r="M805" s="35">
        <v>0</v>
      </c>
      <c r="N805" s="35">
        <v>0</v>
      </c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  <c r="CQ805" s="36"/>
      <c r="CR805" s="36"/>
      <c r="CS805" s="36"/>
      <c r="CT805" s="36"/>
      <c r="CU805" s="36"/>
      <c r="CV805" s="36"/>
      <c r="CW805" s="36"/>
      <c r="CX805" s="36"/>
      <c r="CY805" s="36"/>
      <c r="CZ805" s="36"/>
      <c r="DA805" s="36"/>
      <c r="DB805" s="36"/>
      <c r="DC805" s="36"/>
      <c r="DD805" s="36"/>
      <c r="DE805" s="36"/>
      <c r="DF805" s="36"/>
      <c r="DG805" s="36"/>
      <c r="DH805" s="36"/>
      <c r="DI805" s="36"/>
      <c r="DJ805" s="36"/>
      <c r="DK805" s="36"/>
      <c r="DL805" s="36"/>
      <c r="DM805" s="37"/>
      <c r="EQ805" s="88"/>
      <c r="ER805" s="36"/>
      <c r="ES805" s="36"/>
      <c r="ET805" s="36"/>
      <c r="EU805" s="36"/>
      <c r="EV805" s="36"/>
      <c r="EW805" s="36"/>
      <c r="EX805" s="36"/>
      <c r="EY805" s="36"/>
      <c r="EZ805" s="36"/>
      <c r="FA805" s="36"/>
      <c r="FB805" s="36"/>
      <c r="FC805" s="36"/>
      <c r="FD805" s="36"/>
      <c r="FE805" s="36"/>
      <c r="FF805" s="36"/>
      <c r="FG805" s="36"/>
      <c r="FH805" s="36"/>
      <c r="FI805" s="36"/>
      <c r="FJ805" s="36"/>
      <c r="FK805" s="36"/>
      <c r="FL805" s="36"/>
      <c r="FM805" s="36"/>
      <c r="FN805" s="36"/>
      <c r="FO805" s="36"/>
      <c r="FP805" s="36"/>
      <c r="FQ805" s="36"/>
      <c r="FR805" s="36"/>
      <c r="FS805" s="36"/>
      <c r="FT805" s="36"/>
      <c r="FU805" s="36"/>
      <c r="FV805" s="36"/>
      <c r="FW805" s="36"/>
      <c r="FX805" s="36"/>
      <c r="FY805" s="36"/>
      <c r="FZ805" s="36"/>
      <c r="GA805" s="36"/>
      <c r="GB805" s="36"/>
      <c r="GC805" s="36"/>
      <c r="GD805" s="36"/>
      <c r="GE805" s="36"/>
      <c r="GF805" s="36"/>
      <c r="GG805" s="36"/>
      <c r="GH805" s="36"/>
      <c r="GI805" s="36"/>
      <c r="GX805" s="36"/>
      <c r="GY805" s="36"/>
      <c r="GZ805" s="36"/>
      <c r="HA805" s="36"/>
      <c r="HB805" s="36"/>
      <c r="HC805" s="36"/>
      <c r="HD805" s="36"/>
      <c r="HE805" s="36"/>
      <c r="HF805" s="36"/>
      <c r="HG805" s="36"/>
      <c r="HH805" s="36"/>
      <c r="HI805" s="36"/>
      <c r="HJ805" s="36"/>
      <c r="HK805" s="36"/>
      <c r="HL805" s="36"/>
      <c r="HM805" s="36"/>
      <c r="HN805" s="36"/>
      <c r="HO805" s="36"/>
      <c r="HP805" s="36"/>
      <c r="HQ805" s="36"/>
      <c r="HR805" s="36"/>
      <c r="HS805" s="36"/>
      <c r="HT805" s="36"/>
      <c r="HU805" s="36"/>
      <c r="HV805" s="36"/>
      <c r="HW805" s="36"/>
      <c r="HX805" s="36"/>
      <c r="HY805" s="36"/>
      <c r="HZ805" s="36"/>
      <c r="IA805" s="36"/>
      <c r="IB805" s="36"/>
      <c r="IC805" s="36"/>
      <c r="ID805" s="36"/>
      <c r="IE805" s="36"/>
      <c r="IF805" s="36"/>
      <c r="IG805" s="36"/>
      <c r="IH805" s="36"/>
      <c r="II805" s="36"/>
      <c r="IJ805" s="36"/>
      <c r="IK805" s="36"/>
      <c r="IL805" s="36"/>
      <c r="IM805" s="36"/>
      <c r="IN805" s="36"/>
      <c r="IO805" s="36"/>
      <c r="IP805" s="36"/>
      <c r="IQ805" s="36"/>
      <c r="IR805" s="36"/>
      <c r="IS805" s="36"/>
      <c r="IT805" s="36"/>
      <c r="IU805" s="36"/>
      <c r="IV805" s="36"/>
    </row>
    <row r="806" spans="1:256" s="38" customFormat="1" ht="64.5" customHeight="1">
      <c r="A806" s="32">
        <v>23</v>
      </c>
      <c r="B806" s="167" t="s">
        <v>518</v>
      </c>
      <c r="C806" s="25">
        <v>1330.9259999999999</v>
      </c>
      <c r="D806" s="25">
        <v>0</v>
      </c>
      <c r="E806" s="25">
        <v>1330.9259999999999</v>
      </c>
      <c r="F806" s="25">
        <v>0</v>
      </c>
      <c r="G806" s="25">
        <v>1330.9259999999999</v>
      </c>
      <c r="H806" s="25">
        <v>0</v>
      </c>
      <c r="I806" s="25">
        <v>1330.9259999999999</v>
      </c>
      <c r="J806" s="25">
        <v>0</v>
      </c>
      <c r="K806" s="25">
        <v>1330.9259999999999</v>
      </c>
      <c r="L806" s="25">
        <v>0</v>
      </c>
      <c r="M806" s="25">
        <v>0</v>
      </c>
      <c r="N806" s="25">
        <v>0</v>
      </c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  <c r="CQ806" s="36"/>
      <c r="CR806" s="36"/>
      <c r="CS806" s="36"/>
      <c r="CT806" s="36"/>
      <c r="CU806" s="36"/>
      <c r="CV806" s="36"/>
      <c r="CW806" s="36"/>
      <c r="CX806" s="36"/>
      <c r="CY806" s="36"/>
      <c r="CZ806" s="36"/>
      <c r="DA806" s="36"/>
      <c r="DB806" s="36"/>
      <c r="DC806" s="36"/>
      <c r="DD806" s="36"/>
      <c r="DE806" s="36"/>
      <c r="DF806" s="36"/>
      <c r="DG806" s="36"/>
      <c r="DH806" s="36"/>
      <c r="DI806" s="36"/>
      <c r="DJ806" s="36"/>
      <c r="DK806" s="36"/>
      <c r="DL806" s="36"/>
      <c r="DM806" s="37"/>
      <c r="EQ806" s="88"/>
      <c r="ER806" s="36"/>
      <c r="ES806" s="36"/>
      <c r="ET806" s="36"/>
      <c r="EU806" s="36"/>
      <c r="EV806" s="36"/>
      <c r="EW806" s="36"/>
      <c r="EX806" s="36"/>
      <c r="EY806" s="36"/>
      <c r="EZ806" s="36"/>
      <c r="FA806" s="36"/>
      <c r="FB806" s="36"/>
      <c r="FC806" s="36"/>
      <c r="FD806" s="36"/>
      <c r="FE806" s="36"/>
      <c r="FF806" s="36"/>
      <c r="FG806" s="36"/>
      <c r="FH806" s="36"/>
      <c r="FI806" s="36"/>
      <c r="FJ806" s="36"/>
      <c r="FK806" s="36"/>
      <c r="FL806" s="36"/>
      <c r="FM806" s="36"/>
      <c r="FN806" s="36"/>
      <c r="FO806" s="36"/>
      <c r="FP806" s="36"/>
      <c r="FQ806" s="36"/>
      <c r="FR806" s="36"/>
      <c r="FS806" s="36"/>
      <c r="FT806" s="36"/>
      <c r="FU806" s="36"/>
      <c r="FV806" s="36"/>
      <c r="FW806" s="36"/>
      <c r="FX806" s="36"/>
      <c r="FY806" s="36"/>
      <c r="FZ806" s="36"/>
      <c r="GA806" s="36"/>
      <c r="GB806" s="36"/>
      <c r="GC806" s="36"/>
      <c r="GD806" s="36"/>
      <c r="GE806" s="36"/>
      <c r="GF806" s="36"/>
      <c r="GG806" s="36"/>
      <c r="GH806" s="36"/>
      <c r="GI806" s="36"/>
      <c r="GX806" s="36"/>
      <c r="GY806" s="36"/>
      <c r="GZ806" s="36"/>
      <c r="HA806" s="36"/>
      <c r="HB806" s="36"/>
      <c r="HC806" s="36"/>
      <c r="HD806" s="36"/>
      <c r="HE806" s="36"/>
      <c r="HF806" s="36"/>
      <c r="HG806" s="36"/>
      <c r="HH806" s="36"/>
      <c r="HI806" s="36"/>
      <c r="HJ806" s="36"/>
      <c r="HK806" s="36"/>
      <c r="HL806" s="36"/>
      <c r="HM806" s="36"/>
      <c r="HN806" s="36"/>
      <c r="HO806" s="36"/>
      <c r="HP806" s="36"/>
      <c r="HQ806" s="36"/>
      <c r="HR806" s="36"/>
      <c r="HS806" s="36"/>
      <c r="HT806" s="36"/>
      <c r="HU806" s="36"/>
      <c r="HV806" s="36"/>
      <c r="HW806" s="36"/>
      <c r="HX806" s="36"/>
      <c r="HY806" s="36"/>
      <c r="HZ806" s="36"/>
      <c r="IA806" s="36"/>
      <c r="IB806" s="36"/>
      <c r="IC806" s="36"/>
      <c r="ID806" s="36"/>
      <c r="IE806" s="36"/>
      <c r="IF806" s="36"/>
      <c r="IG806" s="36"/>
      <c r="IH806" s="36"/>
      <c r="II806" s="36"/>
      <c r="IJ806" s="36"/>
      <c r="IK806" s="36"/>
      <c r="IL806" s="36"/>
      <c r="IM806" s="36"/>
      <c r="IN806" s="36"/>
      <c r="IO806" s="36"/>
      <c r="IP806" s="36"/>
      <c r="IQ806" s="36"/>
      <c r="IR806" s="36"/>
      <c r="IS806" s="36"/>
      <c r="IT806" s="36"/>
      <c r="IU806" s="36"/>
      <c r="IV806" s="36"/>
    </row>
    <row r="807" spans="1:256" s="38" customFormat="1" ht="47.25" customHeight="1">
      <c r="A807" s="32">
        <v>23</v>
      </c>
      <c r="B807" s="24" t="s">
        <v>519</v>
      </c>
      <c r="C807" s="25">
        <v>0</v>
      </c>
      <c r="D807" s="25">
        <v>1112</v>
      </c>
      <c r="E807" s="25">
        <v>0</v>
      </c>
      <c r="F807" s="25">
        <v>1112</v>
      </c>
      <c r="G807" s="25">
        <v>0</v>
      </c>
      <c r="H807" s="25">
        <v>1112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  <c r="CQ807" s="36"/>
      <c r="CR807" s="36"/>
      <c r="CS807" s="36"/>
      <c r="CT807" s="36"/>
      <c r="CU807" s="36"/>
      <c r="CV807" s="36"/>
      <c r="CW807" s="36"/>
      <c r="CX807" s="36"/>
      <c r="CY807" s="36"/>
      <c r="CZ807" s="36"/>
      <c r="DA807" s="36"/>
      <c r="DB807" s="36"/>
      <c r="DC807" s="36"/>
      <c r="DD807" s="36"/>
      <c r="DE807" s="36"/>
      <c r="DF807" s="36"/>
      <c r="DG807" s="36"/>
      <c r="DH807" s="36"/>
      <c r="DI807" s="36"/>
      <c r="DJ807" s="36"/>
      <c r="DK807" s="36"/>
      <c r="DL807" s="36"/>
      <c r="DM807" s="37"/>
      <c r="EQ807" s="88"/>
      <c r="ER807" s="36"/>
      <c r="ES807" s="36"/>
      <c r="ET807" s="36"/>
      <c r="EU807" s="36"/>
      <c r="EV807" s="36"/>
      <c r="EW807" s="36"/>
      <c r="EX807" s="36"/>
      <c r="EY807" s="36"/>
      <c r="EZ807" s="36"/>
      <c r="FA807" s="36"/>
      <c r="FB807" s="36"/>
      <c r="FC807" s="36"/>
      <c r="FD807" s="36"/>
      <c r="FE807" s="36"/>
      <c r="FF807" s="36"/>
      <c r="FG807" s="36"/>
      <c r="FH807" s="36"/>
      <c r="FI807" s="36"/>
      <c r="FJ807" s="36"/>
      <c r="FK807" s="36"/>
      <c r="FL807" s="36"/>
      <c r="FM807" s="36"/>
      <c r="FN807" s="36"/>
      <c r="FO807" s="36"/>
      <c r="FP807" s="36"/>
      <c r="FQ807" s="36"/>
      <c r="FR807" s="36"/>
      <c r="FS807" s="36"/>
      <c r="FT807" s="36"/>
      <c r="FU807" s="36"/>
      <c r="FV807" s="36"/>
      <c r="FW807" s="36"/>
      <c r="FX807" s="36"/>
      <c r="FY807" s="36"/>
      <c r="FZ807" s="36"/>
      <c r="GA807" s="36"/>
      <c r="GB807" s="36"/>
      <c r="GC807" s="36"/>
      <c r="GD807" s="36"/>
      <c r="GE807" s="36"/>
      <c r="GF807" s="36"/>
      <c r="GG807" s="36"/>
      <c r="GH807" s="36"/>
      <c r="GI807" s="36"/>
      <c r="GX807" s="36"/>
      <c r="GY807" s="36"/>
      <c r="GZ807" s="36"/>
      <c r="HA807" s="36"/>
      <c r="HB807" s="36"/>
      <c r="HC807" s="36"/>
      <c r="HD807" s="36"/>
      <c r="HE807" s="36"/>
      <c r="HF807" s="36"/>
      <c r="HG807" s="36"/>
      <c r="HH807" s="36"/>
      <c r="HI807" s="36"/>
      <c r="HJ807" s="36"/>
      <c r="HK807" s="36"/>
      <c r="HL807" s="36"/>
      <c r="HM807" s="36"/>
      <c r="HN807" s="36"/>
      <c r="HO807" s="36"/>
      <c r="HP807" s="36"/>
      <c r="HQ807" s="36"/>
      <c r="HR807" s="36"/>
      <c r="HS807" s="36"/>
      <c r="HT807" s="36"/>
      <c r="HU807" s="36"/>
      <c r="HV807" s="36"/>
      <c r="HW807" s="36"/>
      <c r="HX807" s="36"/>
      <c r="HY807" s="36"/>
      <c r="HZ807" s="36"/>
      <c r="IA807" s="36"/>
      <c r="IB807" s="36"/>
      <c r="IC807" s="36"/>
      <c r="ID807" s="36"/>
      <c r="IE807" s="36"/>
      <c r="IF807" s="36"/>
      <c r="IG807" s="36"/>
      <c r="IH807" s="36"/>
      <c r="II807" s="36"/>
      <c r="IJ807" s="36"/>
      <c r="IK807" s="36"/>
      <c r="IL807" s="36"/>
      <c r="IM807" s="36"/>
      <c r="IN807" s="36"/>
      <c r="IO807" s="36"/>
      <c r="IP807" s="36"/>
      <c r="IQ807" s="36"/>
      <c r="IR807" s="36"/>
      <c r="IS807" s="36"/>
      <c r="IT807" s="36"/>
      <c r="IU807" s="36"/>
      <c r="IV807" s="36"/>
    </row>
    <row r="808" spans="1:256" s="38" customFormat="1" ht="64.5" customHeight="1">
      <c r="A808" s="32">
        <v>23</v>
      </c>
      <c r="B808" s="49" t="s">
        <v>520</v>
      </c>
      <c r="C808" s="33">
        <v>0</v>
      </c>
      <c r="D808" s="33">
        <v>311.89</v>
      </c>
      <c r="E808" s="33">
        <v>0</v>
      </c>
      <c r="F808" s="33">
        <v>311.89</v>
      </c>
      <c r="G808" s="33">
        <v>0</v>
      </c>
      <c r="H808" s="33">
        <v>311.89</v>
      </c>
      <c r="I808" s="33">
        <v>0</v>
      </c>
      <c r="J808" s="33">
        <v>0</v>
      </c>
      <c r="K808" s="33">
        <v>0</v>
      </c>
      <c r="L808" s="33">
        <v>0</v>
      </c>
      <c r="M808" s="33">
        <v>0</v>
      </c>
      <c r="N808" s="33">
        <v>0</v>
      </c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  <c r="CQ808" s="36"/>
      <c r="CR808" s="36"/>
      <c r="CS808" s="36"/>
      <c r="CT808" s="36"/>
      <c r="CU808" s="36"/>
      <c r="CV808" s="36"/>
      <c r="CW808" s="36"/>
      <c r="CX808" s="36"/>
      <c r="CY808" s="36"/>
      <c r="CZ808" s="36"/>
      <c r="DA808" s="36"/>
      <c r="DB808" s="36"/>
      <c r="DC808" s="36"/>
      <c r="DD808" s="36"/>
      <c r="DE808" s="36"/>
      <c r="DF808" s="36"/>
      <c r="DG808" s="36"/>
      <c r="DH808" s="36"/>
      <c r="DI808" s="36"/>
      <c r="DJ808" s="36"/>
      <c r="DK808" s="36"/>
      <c r="DL808" s="36"/>
      <c r="DM808" s="37"/>
      <c r="EQ808" s="88"/>
      <c r="ER808" s="36"/>
      <c r="ES808" s="36"/>
      <c r="ET808" s="36"/>
      <c r="EU808" s="36"/>
      <c r="EV808" s="36"/>
      <c r="EW808" s="36"/>
      <c r="EX808" s="36"/>
      <c r="EY808" s="36"/>
      <c r="EZ808" s="36"/>
      <c r="FA808" s="36"/>
      <c r="FB808" s="36"/>
      <c r="FC808" s="36"/>
      <c r="FD808" s="36"/>
      <c r="FE808" s="36"/>
      <c r="FF808" s="36"/>
      <c r="FG808" s="36"/>
      <c r="FH808" s="36"/>
      <c r="FI808" s="36"/>
      <c r="FJ808" s="36"/>
      <c r="FK808" s="36"/>
      <c r="FL808" s="36"/>
      <c r="FM808" s="36"/>
      <c r="FN808" s="36"/>
      <c r="FO808" s="36"/>
      <c r="FP808" s="36"/>
      <c r="FQ808" s="36"/>
      <c r="FR808" s="36"/>
      <c r="FS808" s="36"/>
      <c r="FT808" s="36"/>
      <c r="FU808" s="36"/>
      <c r="FV808" s="36"/>
      <c r="FW808" s="36"/>
      <c r="FX808" s="36"/>
      <c r="FY808" s="36"/>
      <c r="FZ808" s="36"/>
      <c r="GA808" s="36"/>
      <c r="GB808" s="36"/>
      <c r="GC808" s="36"/>
      <c r="GD808" s="36"/>
      <c r="GE808" s="36"/>
      <c r="GF808" s="36"/>
      <c r="GG808" s="36"/>
      <c r="GH808" s="36"/>
      <c r="GI808" s="36"/>
      <c r="GX808" s="36"/>
      <c r="GY808" s="36"/>
      <c r="GZ808" s="36"/>
      <c r="HA808" s="36"/>
      <c r="HB808" s="36"/>
      <c r="HC808" s="36"/>
      <c r="HD808" s="36"/>
      <c r="HE808" s="36"/>
      <c r="HF808" s="36"/>
      <c r="HG808" s="36"/>
      <c r="HH808" s="36"/>
      <c r="HI808" s="36"/>
      <c r="HJ808" s="36"/>
      <c r="HK808" s="36"/>
      <c r="HL808" s="36"/>
      <c r="HM808" s="36"/>
      <c r="HN808" s="36"/>
      <c r="HO808" s="36"/>
      <c r="HP808" s="36"/>
      <c r="HQ808" s="36"/>
      <c r="HR808" s="36"/>
      <c r="HS808" s="36"/>
      <c r="HT808" s="36"/>
      <c r="HU808" s="36"/>
      <c r="HV808" s="36"/>
      <c r="HW808" s="36"/>
      <c r="HX808" s="36"/>
      <c r="HY808" s="36"/>
      <c r="HZ808" s="36"/>
      <c r="IA808" s="36"/>
      <c r="IB808" s="36"/>
      <c r="IC808" s="36"/>
      <c r="ID808" s="36"/>
      <c r="IE808" s="36"/>
      <c r="IF808" s="36"/>
      <c r="IG808" s="36"/>
      <c r="IH808" s="36"/>
      <c r="II808" s="36"/>
      <c r="IJ808" s="36"/>
      <c r="IK808" s="36"/>
      <c r="IL808" s="36"/>
      <c r="IM808" s="36"/>
      <c r="IN808" s="36"/>
      <c r="IO808" s="36"/>
      <c r="IP808" s="36"/>
      <c r="IQ808" s="36"/>
      <c r="IR808" s="36"/>
      <c r="IS808" s="36"/>
      <c r="IT808" s="36"/>
      <c r="IU808" s="36"/>
      <c r="IV808" s="36"/>
    </row>
    <row r="809" spans="1:256" s="42" customFormat="1" ht="64.5" customHeight="1">
      <c r="A809" s="23">
        <v>23</v>
      </c>
      <c r="B809" s="50" t="s">
        <v>521</v>
      </c>
      <c r="C809" s="25">
        <v>1126.998</v>
      </c>
      <c r="D809" s="25">
        <v>0</v>
      </c>
      <c r="E809" s="25">
        <v>1126.998</v>
      </c>
      <c r="F809" s="25">
        <v>0</v>
      </c>
      <c r="G809" s="25">
        <v>1126.998</v>
      </c>
      <c r="H809" s="25">
        <v>0</v>
      </c>
      <c r="I809" s="25">
        <v>1126.998</v>
      </c>
      <c r="J809" s="25">
        <v>0</v>
      </c>
      <c r="K809" s="25">
        <v>1126.807</v>
      </c>
      <c r="L809" s="25">
        <v>0</v>
      </c>
      <c r="M809" s="25">
        <v>0</v>
      </c>
      <c r="N809" s="25">
        <v>0</v>
      </c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  <c r="CQ809" s="36"/>
      <c r="CR809" s="36"/>
      <c r="CS809" s="36"/>
      <c r="CT809" s="36"/>
      <c r="CU809" s="36"/>
      <c r="CV809" s="36"/>
      <c r="CW809" s="36"/>
      <c r="CX809" s="36"/>
      <c r="CY809" s="36"/>
      <c r="CZ809" s="36"/>
      <c r="DA809" s="36"/>
      <c r="DB809" s="36"/>
      <c r="DC809" s="36"/>
      <c r="DD809" s="36"/>
      <c r="DE809" s="36"/>
      <c r="DF809" s="36"/>
      <c r="DG809" s="36"/>
      <c r="DH809" s="36"/>
      <c r="DI809" s="36"/>
      <c r="DJ809" s="36"/>
      <c r="DK809" s="36"/>
      <c r="DL809" s="36"/>
      <c r="DM809" s="41"/>
      <c r="EQ809" s="89"/>
      <c r="ER809" s="36"/>
      <c r="ES809" s="36"/>
      <c r="ET809" s="36"/>
      <c r="EU809" s="36"/>
      <c r="EV809" s="36"/>
      <c r="EW809" s="36"/>
      <c r="EX809" s="36"/>
      <c r="EY809" s="36"/>
      <c r="EZ809" s="36"/>
      <c r="FA809" s="36"/>
      <c r="FB809" s="36"/>
      <c r="FC809" s="36"/>
      <c r="FD809" s="36"/>
      <c r="FE809" s="36"/>
      <c r="FF809" s="36"/>
      <c r="FG809" s="36"/>
      <c r="FH809" s="36"/>
      <c r="FI809" s="36"/>
      <c r="FJ809" s="36"/>
      <c r="FK809" s="36"/>
      <c r="FL809" s="36"/>
      <c r="FM809" s="36"/>
      <c r="FN809" s="36"/>
      <c r="FO809" s="36"/>
      <c r="FP809" s="36"/>
      <c r="FQ809" s="36"/>
      <c r="FR809" s="36"/>
      <c r="FS809" s="36"/>
      <c r="FT809" s="36"/>
      <c r="FU809" s="36"/>
      <c r="FV809" s="36"/>
      <c r="FW809" s="36"/>
      <c r="FX809" s="36"/>
      <c r="FY809" s="36"/>
      <c r="FZ809" s="36"/>
      <c r="GA809" s="36"/>
      <c r="GB809" s="36"/>
      <c r="GC809" s="36"/>
      <c r="GD809" s="36"/>
      <c r="GE809" s="36"/>
      <c r="GF809" s="36"/>
      <c r="GG809" s="36"/>
      <c r="GH809" s="36"/>
      <c r="GI809" s="36"/>
      <c r="GX809" s="36"/>
      <c r="GY809" s="36"/>
      <c r="GZ809" s="36"/>
      <c r="HA809" s="36"/>
      <c r="HB809" s="36"/>
      <c r="HC809" s="36"/>
      <c r="HD809" s="36"/>
      <c r="HE809" s="36"/>
      <c r="HF809" s="36"/>
      <c r="HG809" s="36"/>
      <c r="HH809" s="36"/>
      <c r="HI809" s="36"/>
      <c r="HJ809" s="36"/>
      <c r="HK809" s="36"/>
      <c r="HL809" s="36"/>
      <c r="HM809" s="36"/>
      <c r="HN809" s="36"/>
      <c r="HO809" s="36"/>
      <c r="HP809" s="36"/>
      <c r="HQ809" s="36"/>
      <c r="HR809" s="36"/>
      <c r="HS809" s="36"/>
      <c r="HT809" s="36"/>
      <c r="HU809" s="36"/>
      <c r="HV809" s="36"/>
      <c r="HW809" s="36"/>
      <c r="HX809" s="36"/>
      <c r="HY809" s="36"/>
      <c r="HZ809" s="36"/>
      <c r="IA809" s="36"/>
      <c r="IB809" s="36"/>
      <c r="IC809" s="36"/>
      <c r="ID809" s="36"/>
      <c r="IE809" s="36"/>
      <c r="IF809" s="36"/>
      <c r="IG809" s="36"/>
      <c r="IH809" s="36"/>
      <c r="II809" s="36"/>
      <c r="IJ809" s="36"/>
      <c r="IK809" s="36"/>
      <c r="IL809" s="36"/>
      <c r="IM809" s="36"/>
      <c r="IN809" s="36"/>
      <c r="IO809" s="36"/>
      <c r="IP809" s="36"/>
      <c r="IQ809" s="36"/>
      <c r="IR809" s="36"/>
      <c r="IS809" s="36"/>
      <c r="IT809" s="36"/>
      <c r="IU809" s="36"/>
      <c r="IV809" s="36"/>
    </row>
    <row r="810" spans="1:256" s="36" customFormat="1" ht="32.25" customHeight="1">
      <c r="A810" s="23">
        <v>23</v>
      </c>
      <c r="B810" s="50" t="s">
        <v>522</v>
      </c>
      <c r="C810" s="25">
        <v>281.92599999999999</v>
      </c>
      <c r="D810" s="25">
        <v>0</v>
      </c>
      <c r="E810" s="25">
        <v>281.92599999999999</v>
      </c>
      <c r="F810" s="25">
        <v>0</v>
      </c>
      <c r="G810" s="25">
        <v>281.92599999999999</v>
      </c>
      <c r="H810" s="25">
        <v>0</v>
      </c>
      <c r="I810" s="25">
        <v>281.92599999999999</v>
      </c>
      <c r="J810" s="25">
        <v>0</v>
      </c>
      <c r="K810" s="25">
        <v>270.38</v>
      </c>
      <c r="L810" s="25">
        <v>0</v>
      </c>
      <c r="M810" s="25">
        <v>0</v>
      </c>
      <c r="N810" s="25">
        <v>0</v>
      </c>
    </row>
    <row r="811" spans="1:256" s="36" customFormat="1" ht="48.75" customHeight="1">
      <c r="A811" s="71">
        <v>23</v>
      </c>
      <c r="B811" s="86" t="s">
        <v>523</v>
      </c>
      <c r="C811" s="40">
        <v>487.30399999999997</v>
      </c>
      <c r="D811" s="40">
        <v>0</v>
      </c>
      <c r="E811" s="40">
        <v>487.30399999999997</v>
      </c>
      <c r="F811" s="40">
        <v>0</v>
      </c>
      <c r="G811" s="40">
        <v>487.30399999999997</v>
      </c>
      <c r="H811" s="40">
        <v>0</v>
      </c>
      <c r="I811" s="40">
        <v>487.30399999999997</v>
      </c>
      <c r="J811" s="40">
        <v>0</v>
      </c>
      <c r="K811" s="40">
        <v>419.68900000000002</v>
      </c>
      <c r="L811" s="40">
        <v>0</v>
      </c>
      <c r="M811" s="40">
        <v>0</v>
      </c>
      <c r="N811" s="40">
        <v>0</v>
      </c>
    </row>
    <row r="812" spans="1:256" s="36" customFormat="1" ht="64.5" customHeight="1">
      <c r="A812" s="23">
        <v>23</v>
      </c>
      <c r="B812" s="50" t="s">
        <v>524</v>
      </c>
      <c r="C812" s="25">
        <v>1000.102</v>
      </c>
      <c r="D812" s="25">
        <v>891.83399999999995</v>
      </c>
      <c r="E812" s="25">
        <v>1000.102</v>
      </c>
      <c r="F812" s="25">
        <v>891.83399999999995</v>
      </c>
      <c r="G812" s="25">
        <v>1000.102</v>
      </c>
      <c r="H812" s="25">
        <v>891.83399999999995</v>
      </c>
      <c r="I812" s="25">
        <v>1000.102</v>
      </c>
      <c r="J812" s="25">
        <v>0</v>
      </c>
      <c r="K812" s="25">
        <v>1000.1</v>
      </c>
      <c r="L812" s="25">
        <v>0</v>
      </c>
      <c r="M812" s="25">
        <v>0</v>
      </c>
      <c r="N812" s="25">
        <v>0</v>
      </c>
    </row>
    <row r="813" spans="1:256" s="36" customFormat="1" ht="49.5" customHeight="1">
      <c r="A813" s="23">
        <v>23</v>
      </c>
      <c r="B813" s="50" t="s">
        <v>525</v>
      </c>
      <c r="C813" s="25">
        <v>1314.5889999999999</v>
      </c>
      <c r="D813" s="25">
        <v>1172.2760000000001</v>
      </c>
      <c r="E813" s="25">
        <v>1314.5889999999999</v>
      </c>
      <c r="F813" s="25">
        <v>1172.2760000000001</v>
      </c>
      <c r="G813" s="25">
        <v>1314.5889999999999</v>
      </c>
      <c r="H813" s="25">
        <v>1172.2760000000001</v>
      </c>
      <c r="I813" s="25">
        <v>1314.5889999999999</v>
      </c>
      <c r="J813" s="25">
        <v>0</v>
      </c>
      <c r="K813" s="25">
        <v>1223.8589999999999</v>
      </c>
      <c r="L813" s="25">
        <v>0</v>
      </c>
      <c r="M813" s="25">
        <v>0</v>
      </c>
      <c r="N813" s="25">
        <v>0</v>
      </c>
    </row>
    <row r="814" spans="1:256" s="36" customFormat="1" ht="78.75" customHeight="1">
      <c r="A814" s="71">
        <v>23</v>
      </c>
      <c r="B814" s="51" t="s">
        <v>741</v>
      </c>
      <c r="C814" s="35">
        <v>31465.708999999999</v>
      </c>
      <c r="D814" s="35">
        <v>23188.281999999999</v>
      </c>
      <c r="E814" s="35">
        <v>31465.708999999999</v>
      </c>
      <c r="F814" s="35">
        <v>23188.281999999999</v>
      </c>
      <c r="G814" s="35">
        <v>31465.708999999999</v>
      </c>
      <c r="H814" s="35">
        <v>23188.281999999999</v>
      </c>
      <c r="I814" s="35">
        <v>31465.708999999999</v>
      </c>
      <c r="J814" s="35">
        <v>2019.2</v>
      </c>
      <c r="K814" s="35">
        <v>26231.919000000002</v>
      </c>
      <c r="L814" s="35">
        <v>2019.2</v>
      </c>
      <c r="M814" s="35">
        <v>0</v>
      </c>
      <c r="N814" s="35">
        <v>0</v>
      </c>
    </row>
    <row r="815" spans="1:256" s="36" customFormat="1" ht="51.75" customHeight="1">
      <c r="A815" s="32">
        <v>23</v>
      </c>
      <c r="B815" s="24" t="s">
        <v>526</v>
      </c>
      <c r="C815" s="25">
        <v>1498.2180000000001</v>
      </c>
      <c r="D815" s="25">
        <v>0</v>
      </c>
      <c r="E815" s="25">
        <v>1498.2180000000001</v>
      </c>
      <c r="F815" s="25">
        <v>0</v>
      </c>
      <c r="G815" s="25">
        <v>1498.2180000000001</v>
      </c>
      <c r="H815" s="25">
        <v>0</v>
      </c>
      <c r="I815" s="25">
        <v>1498.2180000000001</v>
      </c>
      <c r="J815" s="25">
        <v>0</v>
      </c>
      <c r="K815" s="25">
        <v>1469.325</v>
      </c>
      <c r="L815" s="25">
        <v>0</v>
      </c>
      <c r="M815" s="25">
        <v>0</v>
      </c>
      <c r="N815" s="25">
        <v>0</v>
      </c>
    </row>
    <row r="816" spans="1:256" s="36" customFormat="1" ht="49.5" customHeight="1">
      <c r="A816" s="32">
        <v>23</v>
      </c>
      <c r="B816" s="49" t="s">
        <v>527</v>
      </c>
      <c r="C816" s="33">
        <v>474.18599999999998</v>
      </c>
      <c r="D816" s="33">
        <v>0</v>
      </c>
      <c r="E816" s="33">
        <v>474.18599999999998</v>
      </c>
      <c r="F816" s="33">
        <v>0</v>
      </c>
      <c r="G816" s="33">
        <v>474.18599999999998</v>
      </c>
      <c r="H816" s="33">
        <v>0</v>
      </c>
      <c r="I816" s="33">
        <v>474.18599999999998</v>
      </c>
      <c r="J816" s="33">
        <v>0</v>
      </c>
      <c r="K816" s="33">
        <v>385.98099999999999</v>
      </c>
      <c r="L816" s="33">
        <v>0</v>
      </c>
      <c r="M816" s="33">
        <v>0</v>
      </c>
      <c r="N816" s="33">
        <v>0</v>
      </c>
    </row>
    <row r="817" spans="1:256" s="90" customFormat="1" ht="30.75" customHeight="1">
      <c r="A817" s="23">
        <v>23</v>
      </c>
      <c r="B817" s="50" t="s">
        <v>528</v>
      </c>
      <c r="C817" s="25">
        <v>1493.31</v>
      </c>
      <c r="D817" s="25">
        <v>1331.65</v>
      </c>
      <c r="E817" s="25">
        <v>1493.31</v>
      </c>
      <c r="F817" s="25">
        <v>1331.65</v>
      </c>
      <c r="G817" s="25">
        <v>1493.31</v>
      </c>
      <c r="H817" s="25">
        <v>1331.65</v>
      </c>
      <c r="I817" s="25">
        <v>1493.31</v>
      </c>
      <c r="J817" s="25">
        <v>0</v>
      </c>
      <c r="K817" s="25">
        <v>1328.1310000000001</v>
      </c>
      <c r="L817" s="25">
        <v>0</v>
      </c>
      <c r="M817" s="25">
        <v>0</v>
      </c>
      <c r="N817" s="25">
        <v>0</v>
      </c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  <c r="BP817" s="36"/>
      <c r="BQ817" s="36"/>
      <c r="BR817" s="36"/>
      <c r="BS817" s="36"/>
      <c r="BT817" s="36"/>
      <c r="BU817" s="36"/>
      <c r="BV817" s="36"/>
      <c r="BW817" s="36"/>
      <c r="BX817" s="36"/>
      <c r="BY817" s="36"/>
      <c r="BZ817" s="36"/>
      <c r="CA817" s="36"/>
      <c r="CB817" s="36"/>
      <c r="CC817" s="36"/>
      <c r="CD817" s="36"/>
      <c r="CE817" s="36"/>
      <c r="CF817" s="36"/>
      <c r="CG817" s="36"/>
      <c r="CH817" s="36"/>
      <c r="CI817" s="36"/>
      <c r="CJ817" s="36"/>
      <c r="CK817" s="36"/>
      <c r="CL817" s="36"/>
      <c r="CM817" s="36"/>
      <c r="CN817" s="36"/>
      <c r="CO817" s="36"/>
      <c r="CP817" s="36"/>
      <c r="CQ817" s="36"/>
      <c r="CR817" s="36"/>
      <c r="CS817" s="36"/>
      <c r="CT817" s="36"/>
      <c r="CU817" s="36"/>
      <c r="CV817" s="36"/>
      <c r="CW817" s="36"/>
      <c r="CX817" s="36"/>
      <c r="CY817" s="36"/>
      <c r="CZ817" s="36"/>
      <c r="DA817" s="36"/>
      <c r="DB817" s="36"/>
      <c r="DC817" s="36"/>
      <c r="DD817" s="36"/>
      <c r="DE817" s="36"/>
      <c r="DF817" s="36"/>
      <c r="DG817" s="36"/>
      <c r="DH817" s="36"/>
      <c r="DI817" s="36"/>
      <c r="DJ817" s="36"/>
      <c r="DK817" s="36"/>
      <c r="DL817" s="36"/>
      <c r="DM817" s="36"/>
      <c r="DN817" s="36"/>
      <c r="DO817" s="36"/>
      <c r="DP817" s="36"/>
      <c r="DQ817" s="36"/>
      <c r="DR817" s="36"/>
      <c r="DS817" s="36"/>
      <c r="DT817" s="36"/>
      <c r="DU817" s="36"/>
      <c r="DV817" s="36"/>
      <c r="DW817" s="36"/>
      <c r="DX817" s="36"/>
      <c r="DY817" s="36"/>
      <c r="DZ817" s="36"/>
      <c r="EA817" s="36"/>
      <c r="EB817" s="36"/>
      <c r="EC817" s="36"/>
      <c r="ED817" s="36"/>
      <c r="EE817" s="36"/>
      <c r="EF817" s="36"/>
      <c r="EG817" s="36"/>
      <c r="EH817" s="36"/>
      <c r="EI817" s="36"/>
      <c r="EJ817" s="36"/>
      <c r="EK817" s="36"/>
      <c r="EL817" s="36"/>
      <c r="EM817" s="36"/>
      <c r="EN817" s="36"/>
      <c r="EO817" s="36"/>
      <c r="EP817" s="36"/>
      <c r="EQ817" s="36"/>
      <c r="ER817" s="36"/>
      <c r="ES817" s="36"/>
      <c r="ET817" s="36"/>
      <c r="EU817" s="36"/>
      <c r="EV817" s="36"/>
      <c r="EW817" s="36"/>
      <c r="EX817" s="36"/>
      <c r="EY817" s="36"/>
      <c r="EZ817" s="36"/>
      <c r="FA817" s="36"/>
      <c r="FB817" s="36"/>
      <c r="FC817" s="36"/>
      <c r="FD817" s="36"/>
      <c r="FE817" s="36"/>
      <c r="FF817" s="36"/>
      <c r="FG817" s="36"/>
      <c r="FH817" s="36"/>
      <c r="FI817" s="36"/>
      <c r="FJ817" s="36"/>
      <c r="FK817" s="36"/>
      <c r="FL817" s="36"/>
      <c r="FM817" s="36"/>
      <c r="FN817" s="36"/>
      <c r="FO817" s="36"/>
      <c r="FP817" s="36"/>
      <c r="FQ817" s="36"/>
      <c r="FR817" s="36"/>
      <c r="FS817" s="36"/>
      <c r="FT817" s="36"/>
      <c r="FU817" s="36"/>
      <c r="FV817" s="36"/>
      <c r="FW817" s="36"/>
      <c r="FX817" s="36"/>
      <c r="FY817" s="36"/>
      <c r="FZ817" s="36"/>
      <c r="GA817" s="36"/>
      <c r="GB817" s="36"/>
      <c r="GC817" s="36"/>
      <c r="GD817" s="36"/>
      <c r="GE817" s="36"/>
      <c r="GF817" s="36"/>
      <c r="GG817" s="36"/>
      <c r="GH817" s="36"/>
      <c r="GI817" s="36"/>
      <c r="GX817" s="36"/>
      <c r="GY817" s="36"/>
      <c r="GZ817" s="36"/>
      <c r="HA817" s="36"/>
      <c r="HB817" s="36"/>
      <c r="HC817" s="36"/>
      <c r="HD817" s="36"/>
      <c r="HE817" s="36"/>
      <c r="HF817" s="36"/>
      <c r="HG817" s="36"/>
      <c r="HH817" s="36"/>
      <c r="HI817" s="36"/>
      <c r="HJ817" s="36"/>
      <c r="HK817" s="36"/>
      <c r="HL817" s="36"/>
      <c r="HM817" s="36"/>
      <c r="HN817" s="36"/>
      <c r="HO817" s="36"/>
      <c r="HP817" s="36"/>
      <c r="HQ817" s="36"/>
      <c r="HR817" s="36"/>
      <c r="HS817" s="36"/>
      <c r="HT817" s="36"/>
      <c r="HU817" s="36"/>
      <c r="HV817" s="36"/>
      <c r="HW817" s="36"/>
      <c r="HX817" s="36"/>
      <c r="HY817" s="36"/>
      <c r="HZ817" s="36"/>
      <c r="IA817" s="36"/>
      <c r="IB817" s="36"/>
      <c r="IC817" s="36"/>
      <c r="ID817" s="36"/>
      <c r="IE817" s="36"/>
      <c r="IF817" s="36"/>
      <c r="IG817" s="36"/>
      <c r="IH817" s="36"/>
      <c r="II817" s="36"/>
      <c r="IJ817" s="36"/>
      <c r="IK817" s="36"/>
      <c r="IL817" s="36"/>
      <c r="IM817" s="36"/>
      <c r="IN817" s="36"/>
      <c r="IO817" s="36"/>
      <c r="IP817" s="36"/>
      <c r="IQ817" s="36"/>
      <c r="IR817" s="36"/>
      <c r="IS817" s="36"/>
      <c r="IT817" s="36"/>
      <c r="IU817" s="36"/>
      <c r="IV817" s="36"/>
    </row>
    <row r="818" spans="1:256" s="90" customFormat="1" ht="99" customHeight="1">
      <c r="A818" s="71">
        <v>23</v>
      </c>
      <c r="B818" s="51" t="s">
        <v>529</v>
      </c>
      <c r="C818" s="35">
        <v>0</v>
      </c>
      <c r="D818" s="35">
        <v>310.71699999999998</v>
      </c>
      <c r="E818" s="35">
        <v>0</v>
      </c>
      <c r="F818" s="35">
        <v>310.71699999999998</v>
      </c>
      <c r="G818" s="35">
        <v>0</v>
      </c>
      <c r="H818" s="35">
        <v>310.71699999999998</v>
      </c>
      <c r="I818" s="35">
        <v>0</v>
      </c>
      <c r="J818" s="35">
        <v>0</v>
      </c>
      <c r="K818" s="35">
        <v>0</v>
      </c>
      <c r="L818" s="35">
        <v>0</v>
      </c>
      <c r="M818" s="35">
        <v>0</v>
      </c>
      <c r="N818" s="35">
        <v>0</v>
      </c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  <c r="CQ818" s="36"/>
      <c r="CR818" s="36"/>
      <c r="CS818" s="36"/>
      <c r="CT818" s="36"/>
      <c r="CU818" s="36"/>
      <c r="CV818" s="36"/>
      <c r="CW818" s="36"/>
      <c r="CX818" s="36"/>
      <c r="CY818" s="36"/>
      <c r="CZ818" s="36"/>
      <c r="DA818" s="36"/>
      <c r="DB818" s="36"/>
      <c r="DC818" s="36"/>
      <c r="DD818" s="36"/>
      <c r="DE818" s="36"/>
      <c r="DF818" s="36"/>
      <c r="DG818" s="36"/>
      <c r="DH818" s="36"/>
      <c r="DI818" s="36"/>
      <c r="DJ818" s="36"/>
      <c r="DK818" s="36"/>
      <c r="DL818" s="36"/>
      <c r="DM818" s="36"/>
      <c r="DN818" s="36"/>
      <c r="DO818" s="36"/>
      <c r="DP818" s="36"/>
      <c r="DQ818" s="36"/>
      <c r="DR818" s="36"/>
      <c r="DS818" s="36"/>
      <c r="DT818" s="36"/>
      <c r="DU818" s="36"/>
      <c r="DV818" s="36"/>
      <c r="DW818" s="36"/>
      <c r="DX818" s="36"/>
      <c r="DY818" s="36"/>
      <c r="DZ818" s="36"/>
      <c r="EA818" s="36"/>
      <c r="EB818" s="36"/>
      <c r="EC818" s="36"/>
      <c r="ED818" s="36"/>
      <c r="EE818" s="36"/>
      <c r="EF818" s="36"/>
      <c r="EG818" s="36"/>
      <c r="EH818" s="36"/>
      <c r="EI818" s="36"/>
      <c r="EJ818" s="36"/>
      <c r="EK818" s="36"/>
      <c r="EL818" s="36"/>
      <c r="EM818" s="36"/>
      <c r="EN818" s="36"/>
      <c r="EO818" s="36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36"/>
      <c r="FE818" s="36"/>
      <c r="FF818" s="36"/>
      <c r="FG818" s="36"/>
      <c r="FH818" s="36"/>
      <c r="FI818" s="36"/>
      <c r="FJ818" s="36"/>
      <c r="FK818" s="36"/>
      <c r="FL818" s="36"/>
      <c r="FM818" s="36"/>
      <c r="FN818" s="36"/>
      <c r="FO818" s="36"/>
      <c r="FP818" s="36"/>
      <c r="FQ818" s="36"/>
      <c r="FR818" s="36"/>
      <c r="FS818" s="36"/>
      <c r="FT818" s="36"/>
      <c r="FU818" s="36"/>
      <c r="FV818" s="36"/>
      <c r="FW818" s="36"/>
      <c r="FX818" s="36"/>
      <c r="FY818" s="36"/>
      <c r="FZ818" s="36"/>
      <c r="GA818" s="36"/>
      <c r="GB818" s="36"/>
      <c r="GC818" s="36"/>
      <c r="GD818" s="36"/>
      <c r="GE818" s="36"/>
      <c r="GF818" s="36"/>
      <c r="GG818" s="36"/>
      <c r="GH818" s="36"/>
      <c r="GI818" s="36"/>
      <c r="GJ818" s="36"/>
      <c r="GK818" s="36"/>
      <c r="GL818" s="36"/>
      <c r="GM818" s="36"/>
      <c r="GN818" s="36"/>
      <c r="GO818" s="36"/>
      <c r="GP818" s="36"/>
      <c r="GQ818" s="36"/>
      <c r="GR818" s="36"/>
      <c r="GS818" s="36"/>
      <c r="GT818" s="36"/>
      <c r="GU818" s="36"/>
      <c r="GV818" s="36"/>
      <c r="GW818" s="36"/>
      <c r="GX818" s="36"/>
      <c r="GY818" s="36"/>
      <c r="GZ818" s="36"/>
      <c r="HA818" s="36"/>
      <c r="HB818" s="36"/>
      <c r="HC818" s="36"/>
      <c r="HD818" s="36"/>
      <c r="HE818" s="36"/>
      <c r="HF818" s="36"/>
      <c r="HG818" s="36"/>
      <c r="HH818" s="36"/>
      <c r="HI818" s="36"/>
      <c r="HJ818" s="36"/>
      <c r="HK818" s="36"/>
      <c r="HL818" s="36"/>
      <c r="HM818" s="36"/>
      <c r="HN818" s="36"/>
      <c r="HO818" s="36"/>
      <c r="HP818" s="36"/>
      <c r="HQ818" s="36"/>
      <c r="HR818" s="36"/>
      <c r="HS818" s="36"/>
      <c r="HT818" s="36"/>
      <c r="HU818" s="36"/>
      <c r="HV818" s="36"/>
      <c r="HW818" s="36"/>
      <c r="HX818" s="36"/>
      <c r="HY818" s="36"/>
      <c r="HZ818" s="36"/>
      <c r="IA818" s="36"/>
      <c r="IB818" s="36"/>
      <c r="IC818" s="36"/>
      <c r="ID818" s="36"/>
      <c r="IE818" s="36"/>
      <c r="IF818" s="36"/>
      <c r="IG818" s="36"/>
      <c r="IH818" s="36"/>
      <c r="II818" s="36"/>
      <c r="IJ818" s="36"/>
      <c r="IK818" s="36"/>
      <c r="IL818" s="36"/>
      <c r="IM818" s="36"/>
      <c r="IN818" s="36"/>
      <c r="IO818" s="36"/>
      <c r="IP818" s="36"/>
      <c r="IQ818" s="36"/>
      <c r="IR818" s="36"/>
      <c r="IS818" s="36"/>
      <c r="IT818" s="36"/>
      <c r="IU818" s="36"/>
      <c r="IV818" s="36"/>
    </row>
    <row r="819" spans="1:256" s="90" customFormat="1" ht="48.75" customHeight="1">
      <c r="A819" s="32">
        <v>23</v>
      </c>
      <c r="B819" s="24" t="s">
        <v>530</v>
      </c>
      <c r="C819" s="25">
        <v>667.78399999999999</v>
      </c>
      <c r="D819" s="25">
        <v>0</v>
      </c>
      <c r="E819" s="25">
        <v>667.78399999999999</v>
      </c>
      <c r="F819" s="25">
        <v>0</v>
      </c>
      <c r="G819" s="25">
        <v>667.78399999999999</v>
      </c>
      <c r="H819" s="25">
        <v>0</v>
      </c>
      <c r="I819" s="25">
        <v>667.78399999999999</v>
      </c>
      <c r="J819" s="25">
        <v>0</v>
      </c>
      <c r="K819" s="25">
        <v>667.78399999999999</v>
      </c>
      <c r="L819" s="25">
        <v>0</v>
      </c>
      <c r="M819" s="25">
        <v>0</v>
      </c>
      <c r="N819" s="25">
        <v>0</v>
      </c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  <c r="CQ819" s="36"/>
      <c r="CR819" s="36"/>
      <c r="CS819" s="36"/>
      <c r="CT819" s="36"/>
      <c r="CU819" s="36"/>
      <c r="CV819" s="36"/>
      <c r="CW819" s="36"/>
      <c r="CX819" s="36"/>
      <c r="CY819" s="36"/>
      <c r="CZ819" s="36"/>
      <c r="DA819" s="36"/>
      <c r="DB819" s="36"/>
      <c r="DC819" s="36"/>
      <c r="DD819" s="36"/>
      <c r="DE819" s="36"/>
      <c r="DF819" s="36"/>
      <c r="DG819" s="36"/>
      <c r="DH819" s="36"/>
      <c r="DI819" s="36"/>
      <c r="DJ819" s="36"/>
      <c r="DK819" s="36"/>
      <c r="DL819" s="36"/>
      <c r="DM819" s="36"/>
      <c r="DN819" s="36"/>
      <c r="DO819" s="36"/>
      <c r="DP819" s="36"/>
      <c r="DQ819" s="36"/>
      <c r="DR819" s="36"/>
      <c r="DS819" s="36"/>
      <c r="DT819" s="36"/>
      <c r="DU819" s="36"/>
      <c r="DV819" s="36"/>
      <c r="DW819" s="36"/>
      <c r="DX819" s="36"/>
      <c r="DY819" s="36"/>
      <c r="DZ819" s="36"/>
      <c r="EA819" s="36"/>
      <c r="EB819" s="36"/>
      <c r="EC819" s="36"/>
      <c r="ED819" s="36"/>
      <c r="EE819" s="36"/>
      <c r="EF819" s="36"/>
      <c r="EG819" s="36"/>
      <c r="EH819" s="36"/>
      <c r="EI819" s="36"/>
      <c r="EJ819" s="36"/>
      <c r="EK819" s="36"/>
      <c r="EL819" s="36"/>
      <c r="EM819" s="36"/>
      <c r="EN819" s="36"/>
      <c r="EO819" s="36"/>
      <c r="EP819" s="36"/>
      <c r="EQ819" s="36"/>
      <c r="ER819" s="36"/>
      <c r="ES819" s="36"/>
      <c r="ET819" s="36"/>
      <c r="EU819" s="36"/>
      <c r="EV819" s="36"/>
      <c r="EW819" s="36"/>
      <c r="EX819" s="36"/>
      <c r="EY819" s="36"/>
      <c r="EZ819" s="36"/>
      <c r="FA819" s="36"/>
      <c r="FB819" s="36"/>
      <c r="FC819" s="36"/>
      <c r="FD819" s="36"/>
      <c r="FE819" s="36"/>
      <c r="FF819" s="36"/>
      <c r="FG819" s="36"/>
      <c r="FH819" s="36"/>
      <c r="FI819" s="36"/>
      <c r="FJ819" s="36"/>
      <c r="FK819" s="36"/>
      <c r="FL819" s="36"/>
      <c r="FM819" s="36"/>
      <c r="FN819" s="36"/>
      <c r="FO819" s="36"/>
      <c r="FP819" s="36"/>
      <c r="FQ819" s="36"/>
      <c r="FR819" s="36"/>
      <c r="FS819" s="36"/>
      <c r="FT819" s="36"/>
      <c r="FU819" s="36"/>
      <c r="FV819" s="36"/>
      <c r="FW819" s="36"/>
      <c r="FX819" s="36"/>
      <c r="FY819" s="36"/>
      <c r="FZ819" s="36"/>
      <c r="GA819" s="36"/>
      <c r="GB819" s="36"/>
      <c r="GC819" s="36"/>
      <c r="GD819" s="36"/>
      <c r="GE819" s="36"/>
      <c r="GF819" s="36"/>
      <c r="GG819" s="36"/>
      <c r="GH819" s="36"/>
      <c r="GI819" s="36"/>
      <c r="GJ819" s="36"/>
      <c r="GK819" s="36"/>
      <c r="GL819" s="36"/>
      <c r="GM819" s="36"/>
      <c r="GN819" s="36"/>
      <c r="GO819" s="36"/>
      <c r="GP819" s="36"/>
      <c r="GQ819" s="36"/>
      <c r="GR819" s="36"/>
      <c r="GS819" s="36"/>
      <c r="GT819" s="36"/>
      <c r="GU819" s="36"/>
      <c r="GV819" s="36"/>
      <c r="GW819" s="36"/>
      <c r="GX819" s="36"/>
      <c r="GY819" s="36"/>
      <c r="GZ819" s="36"/>
      <c r="HA819" s="36"/>
      <c r="HB819" s="36"/>
      <c r="HC819" s="36"/>
      <c r="HD819" s="36"/>
      <c r="HE819" s="36"/>
      <c r="HF819" s="36"/>
      <c r="HG819" s="36"/>
      <c r="HH819" s="36"/>
      <c r="HI819" s="36"/>
      <c r="HJ819" s="36"/>
      <c r="HK819" s="36"/>
      <c r="HL819" s="36"/>
      <c r="HM819" s="36"/>
      <c r="HN819" s="36"/>
      <c r="HO819" s="36"/>
      <c r="HP819" s="36"/>
      <c r="HQ819" s="36"/>
      <c r="HR819" s="36"/>
      <c r="HS819" s="36"/>
      <c r="HT819" s="36"/>
      <c r="HU819" s="36"/>
      <c r="HV819" s="36"/>
      <c r="HW819" s="36"/>
      <c r="HX819" s="36"/>
      <c r="HY819" s="36"/>
      <c r="HZ819" s="36"/>
      <c r="IA819" s="36"/>
      <c r="IB819" s="36"/>
      <c r="IC819" s="36"/>
      <c r="ID819" s="36"/>
      <c r="IE819" s="36"/>
      <c r="IF819" s="36"/>
      <c r="IG819" s="36"/>
      <c r="IH819" s="36"/>
      <c r="II819" s="36"/>
      <c r="IJ819" s="36"/>
      <c r="IK819" s="36"/>
      <c r="IL819" s="36"/>
      <c r="IM819" s="36"/>
      <c r="IN819" s="36"/>
      <c r="IO819" s="36"/>
      <c r="IP819" s="36"/>
      <c r="IQ819" s="36"/>
      <c r="IR819" s="36"/>
      <c r="IS819" s="36"/>
      <c r="IT819" s="36"/>
      <c r="IU819" s="36"/>
      <c r="IV819" s="36"/>
    </row>
    <row r="820" spans="1:256" s="90" customFormat="1" ht="51" customHeight="1">
      <c r="A820" s="32">
        <v>23</v>
      </c>
      <c r="B820" s="82" t="s">
        <v>531</v>
      </c>
      <c r="C820" s="79">
        <v>18358.591</v>
      </c>
      <c r="D820" s="79">
        <v>7000.5349999999999</v>
      </c>
      <c r="E820" s="79">
        <v>18358.591</v>
      </c>
      <c r="F820" s="79">
        <v>7000.5349999999999</v>
      </c>
      <c r="G820" s="79">
        <v>18358.591</v>
      </c>
      <c r="H820" s="79">
        <v>7000.5349999999999</v>
      </c>
      <c r="I820" s="79">
        <v>18358.591</v>
      </c>
      <c r="J820" s="79">
        <v>0</v>
      </c>
      <c r="K820" s="79">
        <v>18358.53</v>
      </c>
      <c r="L820" s="79">
        <v>0</v>
      </c>
      <c r="M820" s="79">
        <v>0</v>
      </c>
      <c r="N820" s="79">
        <v>0</v>
      </c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  <c r="BP820" s="36"/>
      <c r="BQ820" s="36"/>
      <c r="BR820" s="36"/>
      <c r="BS820" s="36"/>
      <c r="BT820" s="36"/>
      <c r="BU820" s="36"/>
      <c r="BV820" s="36"/>
      <c r="BW820" s="36"/>
      <c r="BX820" s="36"/>
      <c r="BY820" s="36"/>
      <c r="BZ820" s="36"/>
      <c r="CA820" s="36"/>
      <c r="CB820" s="36"/>
      <c r="CC820" s="36"/>
      <c r="CD820" s="36"/>
      <c r="CE820" s="36"/>
      <c r="CF820" s="36"/>
      <c r="CG820" s="36"/>
      <c r="CH820" s="36"/>
      <c r="CI820" s="36"/>
      <c r="CJ820" s="36"/>
      <c r="CK820" s="36"/>
      <c r="CL820" s="36"/>
      <c r="CM820" s="36"/>
      <c r="CN820" s="36"/>
      <c r="CO820" s="36"/>
      <c r="CP820" s="36"/>
      <c r="CQ820" s="36"/>
      <c r="CR820" s="36"/>
      <c r="CS820" s="36"/>
      <c r="CT820" s="36"/>
      <c r="CU820" s="36"/>
      <c r="CV820" s="36"/>
      <c r="CW820" s="36"/>
      <c r="CX820" s="36"/>
      <c r="CY820" s="36"/>
      <c r="CZ820" s="36"/>
      <c r="DA820" s="36"/>
      <c r="DB820" s="36"/>
      <c r="DC820" s="36"/>
      <c r="DD820" s="36"/>
      <c r="DE820" s="36"/>
      <c r="DF820" s="36"/>
      <c r="DG820" s="36"/>
      <c r="DH820" s="36"/>
      <c r="DI820" s="36"/>
      <c r="DJ820" s="36"/>
      <c r="DK820" s="36"/>
      <c r="DL820" s="36"/>
      <c r="DM820" s="36"/>
      <c r="DN820" s="36"/>
      <c r="DO820" s="36"/>
      <c r="DP820" s="36"/>
      <c r="DQ820" s="36"/>
      <c r="DR820" s="36"/>
      <c r="DS820" s="36"/>
      <c r="DT820" s="36"/>
      <c r="DU820" s="36"/>
      <c r="DV820" s="36"/>
      <c r="DW820" s="36"/>
      <c r="DX820" s="36"/>
      <c r="DY820" s="36"/>
      <c r="DZ820" s="36"/>
      <c r="EA820" s="36"/>
      <c r="EB820" s="36"/>
      <c r="EC820" s="36"/>
      <c r="ED820" s="36"/>
      <c r="EE820" s="36"/>
      <c r="EF820" s="36"/>
      <c r="EG820" s="36"/>
      <c r="EH820" s="36"/>
      <c r="EI820" s="36"/>
      <c r="EJ820" s="36"/>
      <c r="EK820" s="36"/>
      <c r="EL820" s="36"/>
      <c r="EM820" s="36"/>
      <c r="EN820" s="36"/>
      <c r="EO820" s="36"/>
      <c r="EP820" s="36"/>
      <c r="EQ820" s="36"/>
      <c r="ER820" s="36"/>
      <c r="ES820" s="36"/>
      <c r="ET820" s="36"/>
      <c r="EU820" s="36"/>
      <c r="EV820" s="36"/>
      <c r="EW820" s="36"/>
      <c r="EX820" s="36"/>
      <c r="EY820" s="36"/>
      <c r="EZ820" s="36"/>
      <c r="FA820" s="36"/>
      <c r="FB820" s="36"/>
      <c r="FC820" s="36"/>
      <c r="FD820" s="36"/>
      <c r="FE820" s="36"/>
      <c r="FF820" s="36"/>
      <c r="FG820" s="36"/>
      <c r="FH820" s="36"/>
      <c r="FI820" s="36"/>
      <c r="FJ820" s="36"/>
      <c r="FK820" s="36"/>
      <c r="FL820" s="36"/>
      <c r="FM820" s="36"/>
      <c r="FN820" s="36"/>
      <c r="FO820" s="36"/>
      <c r="FP820" s="36"/>
      <c r="FQ820" s="36"/>
      <c r="FR820" s="36"/>
      <c r="FS820" s="36"/>
      <c r="FT820" s="36"/>
      <c r="FU820" s="36"/>
      <c r="FV820" s="36"/>
      <c r="FW820" s="36"/>
      <c r="FX820" s="36"/>
      <c r="FY820" s="36"/>
      <c r="FZ820" s="36"/>
      <c r="GA820" s="36"/>
      <c r="GB820" s="36"/>
      <c r="GC820" s="36"/>
      <c r="GD820" s="36"/>
      <c r="GE820" s="36"/>
      <c r="GF820" s="36"/>
      <c r="GG820" s="36"/>
      <c r="GH820" s="36"/>
      <c r="GI820" s="36"/>
      <c r="GJ820" s="36"/>
      <c r="GK820" s="36"/>
      <c r="GL820" s="36"/>
      <c r="GM820" s="36"/>
      <c r="GN820" s="36"/>
      <c r="GO820" s="36"/>
      <c r="GP820" s="36"/>
      <c r="GQ820" s="36"/>
      <c r="GR820" s="36"/>
      <c r="GS820" s="36"/>
      <c r="GT820" s="36"/>
      <c r="GU820" s="36"/>
      <c r="GV820" s="36"/>
      <c r="GW820" s="36"/>
      <c r="GX820" s="36"/>
      <c r="GY820" s="36"/>
      <c r="GZ820" s="36"/>
      <c r="HA820" s="36"/>
      <c r="HB820" s="36"/>
      <c r="HC820" s="36"/>
      <c r="HD820" s="36"/>
      <c r="HE820" s="36"/>
      <c r="HF820" s="36"/>
      <c r="HG820" s="36"/>
      <c r="HH820" s="36"/>
      <c r="HI820" s="36"/>
      <c r="HJ820" s="36"/>
      <c r="HK820" s="36"/>
      <c r="HL820" s="36"/>
      <c r="HM820" s="36"/>
      <c r="HN820" s="36"/>
      <c r="HO820" s="36"/>
      <c r="HP820" s="36"/>
      <c r="HQ820" s="36"/>
      <c r="HR820" s="36"/>
      <c r="HS820" s="36"/>
      <c r="HT820" s="36"/>
      <c r="HU820" s="36"/>
      <c r="HV820" s="36"/>
      <c r="HW820" s="36"/>
      <c r="HX820" s="36"/>
      <c r="HY820" s="36"/>
      <c r="HZ820" s="36"/>
      <c r="IA820" s="36"/>
      <c r="IB820" s="36"/>
      <c r="IC820" s="36"/>
      <c r="ID820" s="36"/>
      <c r="IE820" s="36"/>
      <c r="IF820" s="36"/>
      <c r="IG820" s="36"/>
      <c r="IH820" s="36"/>
      <c r="II820" s="36"/>
      <c r="IJ820" s="36"/>
      <c r="IK820" s="36"/>
      <c r="IL820" s="36"/>
      <c r="IM820" s="36"/>
      <c r="IN820" s="36"/>
      <c r="IO820" s="36"/>
      <c r="IP820" s="36"/>
      <c r="IQ820" s="36"/>
      <c r="IR820" s="36"/>
      <c r="IS820" s="36"/>
      <c r="IT820" s="36"/>
      <c r="IU820" s="36"/>
      <c r="IV820" s="36"/>
    </row>
    <row r="821" spans="1:256" s="90" customFormat="1" ht="38.25" customHeight="1">
      <c r="A821" s="32">
        <v>23</v>
      </c>
      <c r="B821" s="80" t="s">
        <v>532</v>
      </c>
      <c r="C821" s="25">
        <v>1475.702</v>
      </c>
      <c r="D821" s="25">
        <v>0</v>
      </c>
      <c r="E821" s="81">
        <v>1475.702</v>
      </c>
      <c r="F821" s="81">
        <v>0</v>
      </c>
      <c r="G821" s="81">
        <v>1475.702</v>
      </c>
      <c r="H821" s="81">
        <v>0</v>
      </c>
      <c r="I821" s="81">
        <v>1475.702</v>
      </c>
      <c r="J821" s="81">
        <v>0</v>
      </c>
      <c r="K821" s="81">
        <v>1475.702</v>
      </c>
      <c r="L821" s="81">
        <v>0</v>
      </c>
      <c r="M821" s="81">
        <v>0</v>
      </c>
      <c r="N821" s="81">
        <v>0</v>
      </c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  <c r="BP821" s="36"/>
      <c r="BQ821" s="36"/>
      <c r="BR821" s="36"/>
      <c r="BS821" s="36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  <c r="CD821" s="36"/>
      <c r="CE821" s="36"/>
      <c r="CF821" s="36"/>
      <c r="CG821" s="36"/>
      <c r="CH821" s="36"/>
      <c r="CI821" s="36"/>
      <c r="CJ821" s="36"/>
      <c r="CK821" s="36"/>
      <c r="CL821" s="36"/>
      <c r="CM821" s="36"/>
      <c r="CN821" s="36"/>
      <c r="CO821" s="36"/>
      <c r="CP821" s="36"/>
      <c r="CQ821" s="36"/>
      <c r="CR821" s="36"/>
      <c r="CS821" s="36"/>
      <c r="CT821" s="36"/>
      <c r="CU821" s="36"/>
      <c r="CV821" s="36"/>
      <c r="CW821" s="36"/>
      <c r="CX821" s="36"/>
      <c r="CY821" s="36"/>
      <c r="CZ821" s="36"/>
      <c r="DA821" s="36"/>
      <c r="DB821" s="36"/>
      <c r="DC821" s="36"/>
      <c r="DD821" s="36"/>
      <c r="DE821" s="36"/>
      <c r="DF821" s="36"/>
      <c r="DG821" s="36"/>
      <c r="DH821" s="36"/>
      <c r="DI821" s="36"/>
      <c r="DJ821" s="36"/>
      <c r="DK821" s="36"/>
      <c r="DL821" s="36"/>
      <c r="DM821" s="36"/>
      <c r="DN821" s="36"/>
      <c r="DO821" s="36"/>
      <c r="DP821" s="36"/>
      <c r="DQ821" s="36"/>
      <c r="DR821" s="36"/>
      <c r="DS821" s="36"/>
      <c r="DT821" s="36"/>
      <c r="DU821" s="36"/>
      <c r="DV821" s="36"/>
      <c r="DW821" s="36"/>
      <c r="DX821" s="36"/>
      <c r="DY821" s="36"/>
      <c r="DZ821" s="36"/>
      <c r="EA821" s="36"/>
      <c r="EB821" s="36"/>
      <c r="EC821" s="36"/>
      <c r="ED821" s="36"/>
      <c r="EE821" s="36"/>
      <c r="EF821" s="36"/>
      <c r="EG821" s="36"/>
      <c r="EH821" s="36"/>
      <c r="EI821" s="36"/>
      <c r="EJ821" s="36"/>
      <c r="EK821" s="36"/>
      <c r="EL821" s="36"/>
      <c r="EM821" s="36"/>
      <c r="EN821" s="36"/>
      <c r="EO821" s="36"/>
      <c r="EP821" s="36"/>
      <c r="EQ821" s="36"/>
      <c r="ER821" s="36"/>
      <c r="ES821" s="36"/>
      <c r="ET821" s="36"/>
      <c r="EU821" s="36"/>
      <c r="EV821" s="36"/>
      <c r="EW821" s="36"/>
      <c r="EX821" s="36"/>
      <c r="EY821" s="36"/>
      <c r="EZ821" s="36"/>
      <c r="FA821" s="36"/>
      <c r="FB821" s="36"/>
      <c r="FC821" s="36"/>
      <c r="FD821" s="36"/>
      <c r="FE821" s="36"/>
      <c r="FF821" s="36"/>
      <c r="FG821" s="36"/>
      <c r="FH821" s="36"/>
      <c r="FI821" s="36"/>
      <c r="FJ821" s="36"/>
      <c r="FK821" s="36"/>
      <c r="FL821" s="36"/>
      <c r="FM821" s="36"/>
      <c r="FN821" s="36"/>
      <c r="FO821" s="36"/>
      <c r="FP821" s="36"/>
      <c r="FQ821" s="36"/>
      <c r="FR821" s="36"/>
      <c r="FS821" s="36"/>
      <c r="FT821" s="36"/>
      <c r="FU821" s="36"/>
      <c r="FV821" s="36"/>
      <c r="FW821" s="36"/>
      <c r="FX821" s="36"/>
      <c r="FY821" s="36"/>
      <c r="FZ821" s="36"/>
      <c r="GA821" s="36"/>
      <c r="GB821" s="36"/>
      <c r="GC821" s="36"/>
      <c r="GD821" s="36"/>
      <c r="GE821" s="36"/>
      <c r="GF821" s="36"/>
      <c r="GG821" s="36"/>
      <c r="GH821" s="36"/>
      <c r="GI821" s="36"/>
      <c r="GJ821" s="36"/>
      <c r="GK821" s="36"/>
      <c r="GL821" s="36"/>
      <c r="GM821" s="36"/>
      <c r="GN821" s="36"/>
      <c r="GO821" s="36"/>
      <c r="GP821" s="36"/>
      <c r="GQ821" s="36"/>
      <c r="GR821" s="36"/>
      <c r="GS821" s="36"/>
      <c r="GT821" s="36"/>
      <c r="GU821" s="36"/>
      <c r="GV821" s="36"/>
      <c r="GW821" s="36"/>
      <c r="GX821" s="36"/>
      <c r="GY821" s="36"/>
      <c r="GZ821" s="36"/>
      <c r="HA821" s="36"/>
      <c r="HB821" s="36"/>
      <c r="HC821" s="36"/>
      <c r="HD821" s="36"/>
      <c r="HE821" s="36"/>
      <c r="HF821" s="36"/>
      <c r="HG821" s="36"/>
      <c r="HH821" s="36"/>
      <c r="HI821" s="36"/>
      <c r="HJ821" s="36"/>
      <c r="HK821" s="36"/>
      <c r="HL821" s="36"/>
      <c r="HM821" s="36"/>
      <c r="HN821" s="36"/>
      <c r="HO821" s="36"/>
      <c r="HP821" s="36"/>
      <c r="HQ821" s="36"/>
      <c r="HR821" s="36"/>
      <c r="HS821" s="36"/>
      <c r="HT821" s="36"/>
      <c r="HU821" s="36"/>
      <c r="HV821" s="36"/>
      <c r="HW821" s="36"/>
      <c r="HX821" s="36"/>
      <c r="HY821" s="36"/>
      <c r="HZ821" s="36"/>
      <c r="IA821" s="36"/>
      <c r="IB821" s="36"/>
      <c r="IC821" s="36"/>
      <c r="ID821" s="36"/>
      <c r="IE821" s="36"/>
      <c r="IF821" s="36"/>
      <c r="IG821" s="36"/>
      <c r="IH821" s="36"/>
      <c r="II821" s="36"/>
      <c r="IJ821" s="36"/>
      <c r="IK821" s="36"/>
      <c r="IL821" s="36"/>
      <c r="IM821" s="36"/>
      <c r="IN821" s="36"/>
      <c r="IO821" s="36"/>
      <c r="IP821" s="36"/>
      <c r="IQ821" s="36"/>
      <c r="IR821" s="36"/>
      <c r="IS821" s="36"/>
      <c r="IT821" s="36"/>
      <c r="IU821" s="36"/>
      <c r="IV821" s="36"/>
    </row>
    <row r="822" spans="1:256" s="90" customFormat="1" ht="48" customHeight="1">
      <c r="A822" s="32">
        <v>23</v>
      </c>
      <c r="B822" s="91" t="s">
        <v>533</v>
      </c>
      <c r="C822" s="116">
        <v>681.15700000000004</v>
      </c>
      <c r="D822" s="116">
        <v>341.60199999999998</v>
      </c>
      <c r="E822" s="116">
        <v>681.15700000000004</v>
      </c>
      <c r="F822" s="116">
        <v>341.60199999999998</v>
      </c>
      <c r="G822" s="116">
        <v>681.15700000000004</v>
      </c>
      <c r="H822" s="116">
        <v>341.60199999999998</v>
      </c>
      <c r="I822" s="116">
        <v>681.15700000000004</v>
      </c>
      <c r="J822" s="116">
        <v>0</v>
      </c>
      <c r="K822" s="116">
        <v>681.15700000000004</v>
      </c>
      <c r="L822" s="116">
        <v>0</v>
      </c>
      <c r="M822" s="116">
        <v>0</v>
      </c>
      <c r="N822" s="116">
        <v>0</v>
      </c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  <c r="BP822" s="36"/>
      <c r="BQ822" s="36"/>
      <c r="BR822" s="36"/>
      <c r="BS822" s="36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  <c r="CD822" s="36"/>
      <c r="CE822" s="36"/>
      <c r="CF822" s="36"/>
      <c r="CG822" s="36"/>
      <c r="CH822" s="36"/>
      <c r="CI822" s="36"/>
      <c r="CJ822" s="36"/>
      <c r="CK822" s="36"/>
      <c r="CL822" s="36"/>
      <c r="CM822" s="36"/>
      <c r="CN822" s="36"/>
      <c r="CO822" s="36"/>
      <c r="CP822" s="36"/>
      <c r="CQ822" s="36"/>
      <c r="CR822" s="36"/>
      <c r="CS822" s="36"/>
      <c r="CT822" s="36"/>
      <c r="CU822" s="36"/>
      <c r="CV822" s="36"/>
      <c r="CW822" s="36"/>
      <c r="CX822" s="36"/>
      <c r="CY822" s="36"/>
      <c r="CZ822" s="36"/>
      <c r="DA822" s="36"/>
      <c r="DB822" s="36"/>
      <c r="DC822" s="36"/>
      <c r="DD822" s="36"/>
      <c r="DE822" s="36"/>
      <c r="DF822" s="36"/>
      <c r="DG822" s="36"/>
      <c r="DH822" s="36"/>
      <c r="DI822" s="36"/>
      <c r="DJ822" s="36"/>
      <c r="DK822" s="36"/>
      <c r="DL822" s="36"/>
      <c r="DM822" s="36"/>
      <c r="DN822" s="36"/>
      <c r="DO822" s="36"/>
      <c r="DP822" s="36"/>
      <c r="DQ822" s="36"/>
      <c r="DR822" s="36"/>
      <c r="DS822" s="36"/>
      <c r="DT822" s="36"/>
      <c r="DU822" s="36"/>
      <c r="DV822" s="36"/>
      <c r="DW822" s="36"/>
      <c r="DX822" s="36"/>
      <c r="DY822" s="36"/>
      <c r="DZ822" s="36"/>
      <c r="EA822" s="36"/>
      <c r="EB822" s="36"/>
      <c r="EC822" s="36"/>
      <c r="ED822" s="36"/>
      <c r="EE822" s="36"/>
      <c r="EF822" s="36"/>
      <c r="EG822" s="36"/>
      <c r="EH822" s="36"/>
      <c r="EI822" s="36"/>
      <c r="EJ822" s="36"/>
      <c r="EK822" s="36"/>
      <c r="EL822" s="36"/>
      <c r="EM822" s="36"/>
      <c r="EN822" s="36"/>
      <c r="EO822" s="36"/>
      <c r="EP822" s="36"/>
      <c r="EQ822" s="36"/>
      <c r="ER822" s="36"/>
      <c r="ES822" s="36"/>
      <c r="ET822" s="36"/>
      <c r="EU822" s="36"/>
      <c r="EV822" s="36"/>
      <c r="EW822" s="36"/>
      <c r="EX822" s="36"/>
      <c r="EY822" s="36"/>
      <c r="EZ822" s="36"/>
      <c r="FA822" s="36"/>
      <c r="FB822" s="36"/>
      <c r="FC822" s="36"/>
      <c r="FD822" s="36"/>
      <c r="FE822" s="36"/>
      <c r="FF822" s="36"/>
      <c r="FG822" s="36"/>
      <c r="FH822" s="36"/>
      <c r="FI822" s="36"/>
      <c r="FJ822" s="36"/>
      <c r="FK822" s="36"/>
      <c r="FL822" s="36"/>
      <c r="FM822" s="36"/>
      <c r="FN822" s="36"/>
      <c r="FO822" s="36"/>
      <c r="FP822" s="36"/>
      <c r="FQ822" s="36"/>
      <c r="FR822" s="36"/>
      <c r="FS822" s="36"/>
      <c r="FT822" s="36"/>
      <c r="FU822" s="36"/>
      <c r="FV822" s="36"/>
      <c r="FW822" s="36"/>
      <c r="FX822" s="36"/>
      <c r="FY822" s="36"/>
      <c r="FZ822" s="36"/>
      <c r="GA822" s="36"/>
      <c r="GB822" s="36"/>
      <c r="GC822" s="36"/>
      <c r="GD822" s="36"/>
      <c r="GE822" s="36"/>
      <c r="GF822" s="36"/>
      <c r="GG822" s="36"/>
      <c r="GH822" s="36"/>
      <c r="GI822" s="36"/>
      <c r="GJ822" s="36"/>
      <c r="GK822" s="36"/>
      <c r="GL822" s="36"/>
      <c r="GM822" s="36"/>
      <c r="GN822" s="36"/>
      <c r="GO822" s="36"/>
      <c r="GP822" s="36"/>
      <c r="GQ822" s="36"/>
      <c r="GR822" s="36"/>
      <c r="GS822" s="36"/>
      <c r="GT822" s="36"/>
      <c r="GU822" s="36"/>
      <c r="GV822" s="36"/>
      <c r="GW822" s="36"/>
      <c r="GX822" s="36"/>
      <c r="GY822" s="36"/>
      <c r="GZ822" s="36"/>
      <c r="HA822" s="36"/>
      <c r="HB822" s="36"/>
      <c r="HC822" s="36"/>
      <c r="HD822" s="36"/>
      <c r="HE822" s="36"/>
      <c r="HF822" s="36"/>
      <c r="HG822" s="36"/>
      <c r="HH822" s="36"/>
      <c r="HI822" s="36"/>
      <c r="HJ822" s="36"/>
      <c r="HK822" s="36"/>
      <c r="HL822" s="36"/>
      <c r="HM822" s="36"/>
      <c r="HN822" s="36"/>
      <c r="HO822" s="36"/>
      <c r="HP822" s="36"/>
      <c r="HQ822" s="36"/>
      <c r="HR822" s="36"/>
      <c r="HS822" s="36"/>
      <c r="HT822" s="36"/>
      <c r="HU822" s="36"/>
      <c r="HV822" s="36"/>
      <c r="HW822" s="36"/>
      <c r="HX822" s="36"/>
      <c r="HY822" s="36"/>
      <c r="HZ822" s="36"/>
      <c r="IA822" s="36"/>
      <c r="IB822" s="36"/>
      <c r="IC822" s="36"/>
      <c r="ID822" s="36"/>
      <c r="IE822" s="36"/>
      <c r="IF822" s="36"/>
      <c r="IG822" s="36"/>
      <c r="IH822" s="36"/>
      <c r="II822" s="36"/>
      <c r="IJ822" s="36"/>
      <c r="IK822" s="36"/>
      <c r="IL822" s="36"/>
      <c r="IM822" s="36"/>
      <c r="IN822" s="36"/>
      <c r="IO822" s="36"/>
      <c r="IP822" s="36"/>
      <c r="IQ822" s="36"/>
      <c r="IR822" s="36"/>
      <c r="IS822" s="36"/>
      <c r="IT822" s="36"/>
      <c r="IU822" s="36"/>
      <c r="IV822" s="36"/>
    </row>
    <row r="823" spans="1:256" s="90" customFormat="1" ht="47.25" customHeight="1">
      <c r="A823" s="23">
        <v>23</v>
      </c>
      <c r="B823" s="101" t="s">
        <v>534</v>
      </c>
      <c r="C823" s="25">
        <v>699.39800000000002</v>
      </c>
      <c r="D823" s="25">
        <v>350.74900000000002</v>
      </c>
      <c r="E823" s="81">
        <v>699.39800000000002</v>
      </c>
      <c r="F823" s="81">
        <v>350.74900000000002</v>
      </c>
      <c r="G823" s="81">
        <v>699.39800000000002</v>
      </c>
      <c r="H823" s="81">
        <v>350.74900000000002</v>
      </c>
      <c r="I823" s="81">
        <v>699.39800000000002</v>
      </c>
      <c r="J823" s="81">
        <v>0</v>
      </c>
      <c r="K823" s="81">
        <v>699.39800000000002</v>
      </c>
      <c r="L823" s="81">
        <v>0</v>
      </c>
      <c r="M823" s="81">
        <v>0</v>
      </c>
      <c r="N823" s="81">
        <v>0</v>
      </c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  <c r="BP823" s="36"/>
      <c r="BQ823" s="36"/>
      <c r="BR823" s="36"/>
      <c r="BS823" s="36"/>
      <c r="BT823" s="36"/>
      <c r="BU823" s="36"/>
      <c r="BV823" s="36"/>
      <c r="BW823" s="36"/>
      <c r="BX823" s="36"/>
      <c r="BY823" s="36"/>
      <c r="BZ823" s="36"/>
      <c r="CA823" s="36"/>
      <c r="CB823" s="36"/>
      <c r="CC823" s="36"/>
      <c r="CD823" s="36"/>
      <c r="CE823" s="36"/>
      <c r="CF823" s="36"/>
      <c r="CG823" s="36"/>
      <c r="CH823" s="36"/>
      <c r="CI823" s="36"/>
      <c r="CJ823" s="36"/>
      <c r="CK823" s="36"/>
      <c r="CL823" s="36"/>
      <c r="CM823" s="36"/>
      <c r="CN823" s="36"/>
      <c r="CO823" s="36"/>
      <c r="CP823" s="36"/>
      <c r="CQ823" s="36"/>
      <c r="CR823" s="36"/>
      <c r="CS823" s="36"/>
      <c r="CT823" s="36"/>
      <c r="CU823" s="36"/>
      <c r="CV823" s="36"/>
      <c r="CW823" s="36"/>
      <c r="CX823" s="36"/>
      <c r="CY823" s="36"/>
      <c r="CZ823" s="36"/>
      <c r="DA823" s="36"/>
      <c r="DB823" s="36"/>
      <c r="DC823" s="36"/>
      <c r="DD823" s="36"/>
      <c r="DE823" s="36"/>
      <c r="DF823" s="36"/>
      <c r="DG823" s="36"/>
      <c r="DH823" s="36"/>
      <c r="DI823" s="36"/>
      <c r="DJ823" s="36"/>
      <c r="DK823" s="36"/>
      <c r="DL823" s="36"/>
      <c r="DM823" s="36"/>
      <c r="DN823" s="36"/>
      <c r="DO823" s="36"/>
      <c r="DP823" s="36"/>
      <c r="DQ823" s="36"/>
      <c r="DR823" s="36"/>
      <c r="DS823" s="36"/>
      <c r="DT823" s="36"/>
      <c r="DU823" s="36"/>
      <c r="DV823" s="36"/>
      <c r="DW823" s="36"/>
      <c r="DX823" s="36"/>
      <c r="DY823" s="36"/>
      <c r="DZ823" s="36"/>
      <c r="EA823" s="36"/>
      <c r="EB823" s="36"/>
      <c r="EC823" s="36"/>
      <c r="ED823" s="36"/>
      <c r="EE823" s="36"/>
      <c r="EF823" s="36"/>
      <c r="EG823" s="36"/>
      <c r="EH823" s="36"/>
      <c r="EI823" s="36"/>
      <c r="EJ823" s="36"/>
      <c r="EK823" s="36"/>
      <c r="EL823" s="36"/>
      <c r="EM823" s="36"/>
      <c r="EN823" s="36"/>
      <c r="EO823" s="36"/>
      <c r="EP823" s="36"/>
      <c r="EQ823" s="36"/>
      <c r="ER823" s="36"/>
      <c r="ES823" s="36"/>
      <c r="ET823" s="36"/>
      <c r="EU823" s="36"/>
      <c r="EV823" s="36"/>
      <c r="EW823" s="36"/>
      <c r="EX823" s="36"/>
      <c r="EY823" s="36"/>
      <c r="EZ823" s="36"/>
      <c r="FA823" s="36"/>
      <c r="FB823" s="36"/>
      <c r="FC823" s="36"/>
      <c r="FD823" s="36"/>
      <c r="FE823" s="36"/>
      <c r="FF823" s="36"/>
      <c r="FG823" s="36"/>
      <c r="FH823" s="36"/>
      <c r="FI823" s="36"/>
      <c r="FJ823" s="36"/>
      <c r="FK823" s="36"/>
      <c r="FL823" s="36"/>
      <c r="FM823" s="36"/>
      <c r="FN823" s="36"/>
      <c r="FO823" s="36"/>
      <c r="FP823" s="36"/>
      <c r="FQ823" s="36"/>
      <c r="FR823" s="36"/>
      <c r="FS823" s="36"/>
      <c r="FT823" s="36"/>
      <c r="FU823" s="36"/>
      <c r="FV823" s="36"/>
      <c r="FW823" s="36"/>
      <c r="FX823" s="36"/>
      <c r="FY823" s="36"/>
      <c r="FZ823" s="36"/>
      <c r="GA823" s="36"/>
      <c r="GB823" s="36"/>
      <c r="GC823" s="36"/>
      <c r="GD823" s="36"/>
      <c r="GE823" s="36"/>
      <c r="GF823" s="36"/>
      <c r="GG823" s="36"/>
      <c r="GH823" s="36"/>
      <c r="GI823" s="36"/>
      <c r="GJ823" s="36"/>
      <c r="GK823" s="36"/>
      <c r="GL823" s="36"/>
      <c r="GM823" s="36"/>
      <c r="GN823" s="36"/>
      <c r="GO823" s="36"/>
      <c r="GP823" s="36"/>
      <c r="GQ823" s="36"/>
      <c r="GR823" s="36"/>
      <c r="GS823" s="36"/>
      <c r="GT823" s="36"/>
      <c r="GU823" s="36"/>
      <c r="GV823" s="36"/>
      <c r="GW823" s="36"/>
      <c r="GX823" s="36"/>
      <c r="GY823" s="36"/>
      <c r="GZ823" s="36"/>
      <c r="HA823" s="36"/>
      <c r="HB823" s="36"/>
      <c r="HC823" s="36"/>
      <c r="HD823" s="36"/>
      <c r="HE823" s="36"/>
      <c r="HF823" s="36"/>
      <c r="HG823" s="36"/>
      <c r="HH823" s="36"/>
      <c r="HI823" s="36"/>
      <c r="HJ823" s="36"/>
      <c r="HK823" s="36"/>
      <c r="HL823" s="36"/>
      <c r="HM823" s="36"/>
      <c r="HN823" s="36"/>
      <c r="HO823" s="36"/>
      <c r="HP823" s="36"/>
      <c r="HQ823" s="36"/>
      <c r="HR823" s="36"/>
      <c r="HS823" s="36"/>
      <c r="HT823" s="36"/>
      <c r="HU823" s="36"/>
      <c r="HV823" s="36"/>
      <c r="HW823" s="36"/>
      <c r="HX823" s="36"/>
      <c r="HY823" s="36"/>
      <c r="HZ823" s="36"/>
      <c r="IA823" s="36"/>
      <c r="IB823" s="36"/>
      <c r="IC823" s="36"/>
      <c r="ID823" s="36"/>
      <c r="IE823" s="36"/>
      <c r="IF823" s="36"/>
      <c r="IG823" s="36"/>
      <c r="IH823" s="36"/>
      <c r="II823" s="36"/>
      <c r="IJ823" s="36"/>
      <c r="IK823" s="36"/>
      <c r="IL823" s="36"/>
      <c r="IM823" s="36"/>
      <c r="IN823" s="36"/>
      <c r="IO823" s="36"/>
      <c r="IP823" s="36"/>
      <c r="IQ823" s="36"/>
      <c r="IR823" s="36"/>
      <c r="IS823" s="36"/>
      <c r="IT823" s="36"/>
      <c r="IU823" s="36"/>
      <c r="IV823" s="36"/>
    </row>
    <row r="824" spans="1:256" s="38" customFormat="1" ht="51.75" customHeight="1">
      <c r="A824" s="23">
        <v>23</v>
      </c>
      <c r="B824" s="101" t="s">
        <v>535</v>
      </c>
      <c r="C824" s="81">
        <v>254.72900000000001</v>
      </c>
      <c r="D824" s="81">
        <v>127.747</v>
      </c>
      <c r="E824" s="81">
        <v>254.72900000000001</v>
      </c>
      <c r="F824" s="81">
        <v>127.747</v>
      </c>
      <c r="G824" s="81">
        <v>254.72900000000001</v>
      </c>
      <c r="H824" s="81">
        <v>127.747</v>
      </c>
      <c r="I824" s="81">
        <v>254.72900000000001</v>
      </c>
      <c r="J824" s="81">
        <v>0</v>
      </c>
      <c r="K824" s="81">
        <v>254.72900000000001</v>
      </c>
      <c r="L824" s="81">
        <v>0</v>
      </c>
      <c r="M824" s="81">
        <v>0</v>
      </c>
      <c r="N824" s="81">
        <v>0</v>
      </c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  <c r="BP824" s="36"/>
      <c r="BQ824" s="36"/>
      <c r="BR824" s="36"/>
      <c r="BS824" s="36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  <c r="CD824" s="36"/>
      <c r="CE824" s="36"/>
      <c r="CF824" s="36"/>
      <c r="CG824" s="36"/>
      <c r="CH824" s="36"/>
      <c r="CI824" s="36"/>
      <c r="CJ824" s="36"/>
      <c r="CK824" s="36"/>
      <c r="CL824" s="36"/>
      <c r="CM824" s="36"/>
      <c r="CN824" s="36"/>
      <c r="CO824" s="36"/>
      <c r="CP824" s="36"/>
      <c r="CQ824" s="36"/>
      <c r="CR824" s="36"/>
      <c r="CS824" s="36"/>
      <c r="CT824" s="36"/>
      <c r="CU824" s="36"/>
      <c r="CV824" s="36"/>
      <c r="CW824" s="36"/>
      <c r="CX824" s="36"/>
      <c r="CY824" s="36"/>
      <c r="CZ824" s="36"/>
      <c r="DA824" s="36"/>
      <c r="DB824" s="36"/>
      <c r="DC824" s="36"/>
      <c r="DD824" s="36"/>
      <c r="DE824" s="36"/>
      <c r="DF824" s="36"/>
      <c r="DG824" s="36"/>
      <c r="DH824" s="36"/>
      <c r="DI824" s="36"/>
      <c r="DJ824" s="36"/>
      <c r="DK824" s="36"/>
      <c r="DL824" s="36"/>
      <c r="DM824" s="36"/>
      <c r="DN824" s="36"/>
      <c r="DO824" s="36"/>
      <c r="DP824" s="36"/>
      <c r="DQ824" s="36"/>
      <c r="DR824" s="36"/>
      <c r="DS824" s="36"/>
      <c r="DT824" s="36"/>
      <c r="DU824" s="36"/>
      <c r="DV824" s="36"/>
      <c r="DW824" s="36"/>
      <c r="DX824" s="36"/>
      <c r="DY824" s="36"/>
      <c r="DZ824" s="36"/>
      <c r="EA824" s="36"/>
      <c r="EB824" s="36"/>
      <c r="EC824" s="36"/>
      <c r="ED824" s="36"/>
      <c r="EE824" s="36"/>
      <c r="EF824" s="36"/>
      <c r="EG824" s="36"/>
      <c r="EH824" s="36"/>
      <c r="EI824" s="36"/>
      <c r="EJ824" s="36"/>
      <c r="EK824" s="36"/>
      <c r="EL824" s="36"/>
      <c r="EM824" s="36"/>
      <c r="EN824" s="36"/>
      <c r="EO824" s="36"/>
      <c r="EP824" s="36"/>
      <c r="EQ824" s="36"/>
      <c r="ER824" s="36"/>
      <c r="ES824" s="36"/>
      <c r="ET824" s="36"/>
      <c r="EU824" s="36"/>
      <c r="EV824" s="36"/>
      <c r="EW824" s="36"/>
      <c r="EX824" s="36"/>
      <c r="EY824" s="36"/>
      <c r="EZ824" s="36"/>
      <c r="FA824" s="36"/>
      <c r="FB824" s="36"/>
      <c r="FC824" s="36"/>
      <c r="FD824" s="36"/>
      <c r="FE824" s="36"/>
      <c r="FF824" s="36"/>
      <c r="FG824" s="36"/>
      <c r="FH824" s="36"/>
      <c r="FI824" s="36"/>
      <c r="FJ824" s="36"/>
      <c r="FK824" s="36"/>
      <c r="FL824" s="36"/>
      <c r="FM824" s="36"/>
      <c r="FN824" s="36"/>
      <c r="FO824" s="36"/>
      <c r="FP824" s="36"/>
      <c r="FQ824" s="36"/>
      <c r="FR824" s="36"/>
      <c r="FS824" s="36"/>
      <c r="FT824" s="36"/>
      <c r="FU824" s="36"/>
      <c r="FV824" s="36"/>
      <c r="FW824" s="36"/>
      <c r="FX824" s="36"/>
      <c r="FY824" s="36"/>
      <c r="FZ824" s="36"/>
      <c r="GA824" s="36"/>
      <c r="GB824" s="36"/>
      <c r="GC824" s="36"/>
      <c r="GD824" s="36"/>
      <c r="GE824" s="36"/>
      <c r="GF824" s="36"/>
      <c r="GG824" s="36"/>
      <c r="GH824" s="36"/>
      <c r="GI824" s="36"/>
      <c r="GJ824" s="36"/>
      <c r="GK824" s="36"/>
      <c r="GL824" s="36"/>
      <c r="GM824" s="36"/>
      <c r="GN824" s="36"/>
      <c r="GO824" s="36"/>
      <c r="GP824" s="36"/>
      <c r="GQ824" s="36"/>
      <c r="GR824" s="36"/>
      <c r="GS824" s="36"/>
      <c r="GT824" s="36"/>
      <c r="GU824" s="36"/>
      <c r="GV824" s="36"/>
      <c r="GW824" s="36"/>
      <c r="GX824" s="36"/>
      <c r="GY824" s="36"/>
      <c r="GZ824" s="36"/>
      <c r="HA824" s="36"/>
      <c r="HB824" s="36"/>
      <c r="HC824" s="36"/>
      <c r="HD824" s="36"/>
      <c r="HE824" s="36"/>
      <c r="HF824" s="36"/>
      <c r="HG824" s="36"/>
      <c r="HH824" s="36"/>
      <c r="HI824" s="36"/>
      <c r="HJ824" s="36"/>
      <c r="HK824" s="36"/>
      <c r="HL824" s="36"/>
      <c r="HM824" s="36"/>
      <c r="HN824" s="36"/>
      <c r="HO824" s="36"/>
      <c r="HP824" s="36"/>
      <c r="HQ824" s="36"/>
      <c r="HR824" s="36"/>
      <c r="HS824" s="36"/>
      <c r="HT824" s="36"/>
      <c r="HU824" s="36"/>
      <c r="HV824" s="36"/>
      <c r="HW824" s="36"/>
      <c r="HX824" s="36"/>
      <c r="HY824" s="36"/>
      <c r="HZ824" s="36"/>
      <c r="IA824" s="36"/>
      <c r="IB824" s="36"/>
      <c r="IC824" s="36"/>
      <c r="ID824" s="36"/>
      <c r="IE824" s="36"/>
      <c r="IF824" s="36"/>
      <c r="IG824" s="36"/>
      <c r="IH824" s="36"/>
      <c r="II824" s="36"/>
      <c r="IJ824" s="36"/>
      <c r="IK824" s="36"/>
      <c r="IL824" s="36"/>
      <c r="IM824" s="36"/>
      <c r="IN824" s="36"/>
      <c r="IO824" s="36"/>
      <c r="IP824" s="36"/>
      <c r="IQ824" s="36"/>
      <c r="IR824" s="36"/>
      <c r="IS824" s="36"/>
      <c r="IT824" s="36"/>
      <c r="IU824" s="36"/>
      <c r="IV824" s="36"/>
    </row>
    <row r="825" spans="1:256" s="38" customFormat="1" ht="51" customHeight="1">
      <c r="A825" s="71">
        <v>23</v>
      </c>
      <c r="B825" s="126" t="s">
        <v>536</v>
      </c>
      <c r="C825" s="127">
        <v>381.779</v>
      </c>
      <c r="D825" s="127">
        <v>191.46199999999999</v>
      </c>
      <c r="E825" s="127">
        <v>381.779</v>
      </c>
      <c r="F825" s="127">
        <v>191.46199999999999</v>
      </c>
      <c r="G825" s="127">
        <v>381.779</v>
      </c>
      <c r="H825" s="127">
        <v>191.46199999999999</v>
      </c>
      <c r="I825" s="127">
        <v>381.779</v>
      </c>
      <c r="J825" s="127">
        <v>0</v>
      </c>
      <c r="K825" s="127">
        <v>381.779</v>
      </c>
      <c r="L825" s="127">
        <v>0</v>
      </c>
      <c r="M825" s="127">
        <v>0</v>
      </c>
      <c r="N825" s="127">
        <v>0</v>
      </c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  <c r="BP825" s="36"/>
      <c r="BQ825" s="36"/>
      <c r="BR825" s="36"/>
      <c r="BS825" s="36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  <c r="CD825" s="36"/>
      <c r="CE825" s="36"/>
      <c r="CF825" s="36"/>
      <c r="CG825" s="36"/>
      <c r="CH825" s="36"/>
      <c r="CI825" s="36"/>
      <c r="CJ825" s="36"/>
      <c r="CK825" s="36"/>
      <c r="CL825" s="36"/>
      <c r="CM825" s="36"/>
      <c r="CN825" s="36"/>
      <c r="CO825" s="36"/>
      <c r="CP825" s="36"/>
      <c r="CQ825" s="36"/>
      <c r="CR825" s="36"/>
      <c r="CS825" s="36"/>
      <c r="CT825" s="36"/>
      <c r="CU825" s="36"/>
      <c r="CV825" s="36"/>
      <c r="CW825" s="36"/>
      <c r="CX825" s="36"/>
      <c r="CY825" s="36"/>
      <c r="CZ825" s="36"/>
      <c r="DA825" s="36"/>
      <c r="DB825" s="36"/>
      <c r="DC825" s="36"/>
      <c r="DD825" s="36"/>
      <c r="DE825" s="36"/>
      <c r="DF825" s="36"/>
      <c r="DG825" s="36"/>
      <c r="DH825" s="36"/>
      <c r="DI825" s="36"/>
      <c r="DJ825" s="36"/>
      <c r="DK825" s="36"/>
      <c r="DL825" s="36"/>
      <c r="DM825" s="36"/>
      <c r="DN825" s="36"/>
      <c r="DO825" s="36"/>
      <c r="DP825" s="36"/>
      <c r="DQ825" s="36"/>
      <c r="DR825" s="36"/>
      <c r="DS825" s="36"/>
      <c r="DT825" s="36"/>
      <c r="DU825" s="36"/>
      <c r="DV825" s="36"/>
      <c r="DW825" s="36"/>
      <c r="DX825" s="36"/>
      <c r="DY825" s="36"/>
      <c r="DZ825" s="36"/>
      <c r="EA825" s="36"/>
      <c r="EB825" s="36"/>
      <c r="EC825" s="36"/>
      <c r="ED825" s="36"/>
      <c r="EE825" s="36"/>
      <c r="EF825" s="36"/>
      <c r="EG825" s="36"/>
      <c r="EH825" s="36"/>
      <c r="EI825" s="36"/>
      <c r="EJ825" s="36"/>
      <c r="EK825" s="36"/>
      <c r="EL825" s="36"/>
      <c r="EM825" s="36"/>
      <c r="EN825" s="36"/>
      <c r="EO825" s="36"/>
      <c r="EP825" s="36"/>
      <c r="EQ825" s="36"/>
      <c r="ER825" s="36"/>
      <c r="ES825" s="36"/>
      <c r="ET825" s="36"/>
      <c r="EU825" s="36"/>
      <c r="EV825" s="36"/>
      <c r="EW825" s="36"/>
      <c r="EX825" s="36"/>
      <c r="EY825" s="36"/>
      <c r="EZ825" s="36"/>
      <c r="FA825" s="36"/>
      <c r="FB825" s="36"/>
      <c r="FC825" s="36"/>
      <c r="FD825" s="36"/>
      <c r="FE825" s="36"/>
      <c r="FF825" s="36"/>
      <c r="FG825" s="36"/>
      <c r="FH825" s="36"/>
      <c r="FI825" s="36"/>
      <c r="FJ825" s="36"/>
      <c r="FK825" s="36"/>
      <c r="FL825" s="36"/>
      <c r="FM825" s="36"/>
      <c r="FN825" s="36"/>
      <c r="FO825" s="36"/>
      <c r="FP825" s="36"/>
      <c r="FQ825" s="36"/>
      <c r="FR825" s="36"/>
      <c r="FS825" s="36"/>
      <c r="FT825" s="36"/>
      <c r="FU825" s="36"/>
      <c r="FV825" s="36"/>
      <c r="FW825" s="36"/>
      <c r="FX825" s="36"/>
      <c r="FY825" s="36"/>
      <c r="FZ825" s="36"/>
      <c r="GA825" s="36"/>
      <c r="GB825" s="36"/>
      <c r="GC825" s="36"/>
      <c r="GD825" s="36"/>
      <c r="GE825" s="36"/>
      <c r="GF825" s="36"/>
      <c r="GG825" s="36"/>
      <c r="GH825" s="36"/>
      <c r="GI825" s="36"/>
      <c r="GJ825" s="36"/>
      <c r="GK825" s="36"/>
      <c r="GL825" s="36"/>
      <c r="GM825" s="36"/>
      <c r="GN825" s="36"/>
      <c r="GO825" s="36"/>
      <c r="GP825" s="36"/>
      <c r="GQ825" s="36"/>
      <c r="GR825" s="36"/>
      <c r="GS825" s="36"/>
      <c r="GT825" s="36"/>
      <c r="GU825" s="36"/>
      <c r="GV825" s="36"/>
      <c r="GW825" s="36"/>
      <c r="GX825" s="36"/>
      <c r="GY825" s="36"/>
      <c r="GZ825" s="36"/>
      <c r="HA825" s="36"/>
      <c r="HB825" s="36"/>
      <c r="HC825" s="36"/>
      <c r="HD825" s="36"/>
      <c r="HE825" s="36"/>
      <c r="HF825" s="36"/>
      <c r="HG825" s="36"/>
      <c r="HH825" s="36"/>
      <c r="HI825" s="36"/>
      <c r="HJ825" s="36"/>
      <c r="HK825" s="36"/>
      <c r="HL825" s="36"/>
      <c r="HM825" s="36"/>
      <c r="HN825" s="36"/>
      <c r="HO825" s="36"/>
      <c r="HP825" s="36"/>
      <c r="HQ825" s="36"/>
      <c r="HR825" s="36"/>
      <c r="HS825" s="36"/>
      <c r="HT825" s="36"/>
      <c r="HU825" s="36"/>
      <c r="HV825" s="36"/>
      <c r="HW825" s="36"/>
      <c r="HX825" s="36"/>
      <c r="HY825" s="36"/>
      <c r="HZ825" s="36"/>
      <c r="IA825" s="36"/>
      <c r="IB825" s="36"/>
      <c r="IC825" s="36"/>
      <c r="ID825" s="36"/>
      <c r="IE825" s="36"/>
      <c r="IF825" s="36"/>
      <c r="IG825" s="36"/>
      <c r="IH825" s="36"/>
      <c r="II825" s="36"/>
      <c r="IJ825" s="36"/>
      <c r="IK825" s="36"/>
      <c r="IL825" s="36"/>
      <c r="IM825" s="36"/>
      <c r="IN825" s="36"/>
      <c r="IO825" s="36"/>
      <c r="IP825" s="36"/>
      <c r="IQ825" s="36"/>
      <c r="IR825" s="36"/>
      <c r="IS825" s="36"/>
      <c r="IT825" s="36"/>
      <c r="IU825" s="36"/>
      <c r="IV825" s="36"/>
    </row>
    <row r="826" spans="1:256" s="38" customFormat="1" ht="81" customHeight="1">
      <c r="A826" s="23">
        <v>23</v>
      </c>
      <c r="B826" s="101" t="s">
        <v>537</v>
      </c>
      <c r="C826" s="81">
        <v>1107.9639999999999</v>
      </c>
      <c r="D826" s="81">
        <v>555.64499999999998</v>
      </c>
      <c r="E826" s="81">
        <v>1107.9639999999999</v>
      </c>
      <c r="F826" s="81">
        <v>555.64499999999998</v>
      </c>
      <c r="G826" s="81">
        <v>1107.9639999999999</v>
      </c>
      <c r="H826" s="81">
        <v>555.64499999999998</v>
      </c>
      <c r="I826" s="81">
        <v>1107.9639999999999</v>
      </c>
      <c r="J826" s="81">
        <v>0</v>
      </c>
      <c r="K826" s="81">
        <v>1107.9639999999999</v>
      </c>
      <c r="L826" s="81">
        <v>0</v>
      </c>
      <c r="M826" s="81">
        <v>0</v>
      </c>
      <c r="N826" s="81">
        <v>0</v>
      </c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  <c r="BP826" s="36"/>
      <c r="BQ826" s="36"/>
      <c r="BR826" s="36"/>
      <c r="BS826" s="36"/>
      <c r="BT826" s="36"/>
      <c r="BU826" s="36"/>
      <c r="BV826" s="36"/>
      <c r="BW826" s="36"/>
      <c r="BX826" s="36"/>
      <c r="BY826" s="36"/>
      <c r="BZ826" s="36"/>
      <c r="CA826" s="36"/>
      <c r="CB826" s="36"/>
      <c r="CC826" s="36"/>
      <c r="CD826" s="36"/>
      <c r="CE826" s="36"/>
      <c r="CF826" s="36"/>
      <c r="CG826" s="36"/>
      <c r="CH826" s="36"/>
      <c r="CI826" s="36"/>
      <c r="CJ826" s="36"/>
      <c r="CK826" s="36"/>
      <c r="CL826" s="36"/>
      <c r="CM826" s="36"/>
      <c r="CN826" s="36"/>
      <c r="CO826" s="36"/>
      <c r="CP826" s="36"/>
      <c r="CQ826" s="36"/>
      <c r="CR826" s="36"/>
      <c r="CS826" s="36"/>
      <c r="CT826" s="36"/>
      <c r="CU826" s="36"/>
      <c r="CV826" s="36"/>
      <c r="CW826" s="36"/>
      <c r="CX826" s="36"/>
      <c r="CY826" s="36"/>
      <c r="CZ826" s="36"/>
      <c r="DA826" s="36"/>
      <c r="DB826" s="36"/>
      <c r="DC826" s="36"/>
      <c r="DD826" s="36"/>
      <c r="DE826" s="36"/>
      <c r="DF826" s="36"/>
      <c r="DG826" s="36"/>
      <c r="DH826" s="36"/>
      <c r="DI826" s="36"/>
      <c r="DJ826" s="36"/>
      <c r="DK826" s="36"/>
      <c r="DL826" s="36"/>
      <c r="DM826" s="36"/>
      <c r="DN826" s="36"/>
      <c r="DO826" s="36"/>
      <c r="DP826" s="36"/>
      <c r="DQ826" s="36"/>
      <c r="DR826" s="36"/>
      <c r="DS826" s="36"/>
      <c r="DT826" s="36"/>
      <c r="DU826" s="36"/>
      <c r="DV826" s="36"/>
      <c r="DW826" s="36"/>
      <c r="DX826" s="36"/>
      <c r="DY826" s="36"/>
      <c r="DZ826" s="36"/>
      <c r="EA826" s="36"/>
      <c r="EB826" s="36"/>
      <c r="EC826" s="36"/>
      <c r="ED826" s="36"/>
      <c r="EE826" s="36"/>
      <c r="EF826" s="36"/>
      <c r="EG826" s="36"/>
      <c r="EH826" s="36"/>
      <c r="EI826" s="36"/>
      <c r="EJ826" s="36"/>
      <c r="EK826" s="36"/>
      <c r="EL826" s="36"/>
      <c r="EM826" s="36"/>
      <c r="EN826" s="36"/>
      <c r="EO826" s="36"/>
      <c r="EP826" s="36"/>
      <c r="EQ826" s="36"/>
      <c r="ER826" s="36"/>
      <c r="ES826" s="36"/>
      <c r="ET826" s="36"/>
      <c r="EU826" s="36"/>
      <c r="EV826" s="36"/>
      <c r="EW826" s="36"/>
      <c r="EX826" s="36"/>
      <c r="EY826" s="36"/>
      <c r="EZ826" s="36"/>
      <c r="FA826" s="36"/>
      <c r="FB826" s="36"/>
      <c r="FC826" s="36"/>
      <c r="FD826" s="36"/>
      <c r="FE826" s="36"/>
      <c r="FF826" s="36"/>
      <c r="FG826" s="36"/>
      <c r="FH826" s="36"/>
      <c r="FI826" s="36"/>
      <c r="FJ826" s="36"/>
      <c r="FK826" s="36"/>
      <c r="FL826" s="36"/>
      <c r="FM826" s="36"/>
      <c r="FN826" s="36"/>
      <c r="FO826" s="36"/>
      <c r="FP826" s="36"/>
      <c r="FQ826" s="36"/>
      <c r="FR826" s="36"/>
      <c r="FS826" s="36"/>
      <c r="FT826" s="36"/>
      <c r="FU826" s="36"/>
      <c r="FV826" s="36"/>
      <c r="FW826" s="36"/>
      <c r="FX826" s="36"/>
      <c r="FY826" s="36"/>
      <c r="FZ826" s="36"/>
      <c r="GA826" s="36"/>
      <c r="GB826" s="36"/>
      <c r="GC826" s="36"/>
      <c r="GD826" s="36"/>
      <c r="GE826" s="36"/>
      <c r="GF826" s="36"/>
      <c r="GG826" s="36"/>
      <c r="GH826" s="36"/>
      <c r="GI826" s="36"/>
      <c r="GJ826" s="36"/>
      <c r="GK826" s="36"/>
      <c r="GL826" s="36"/>
      <c r="GM826" s="36"/>
      <c r="GN826" s="36"/>
      <c r="GO826" s="36"/>
      <c r="GP826" s="36"/>
      <c r="GQ826" s="36"/>
      <c r="GR826" s="36"/>
      <c r="GS826" s="36"/>
      <c r="GT826" s="36"/>
      <c r="GU826" s="36"/>
      <c r="GV826" s="36"/>
      <c r="GW826" s="36"/>
      <c r="GX826" s="36"/>
      <c r="GY826" s="36"/>
      <c r="GZ826" s="36"/>
      <c r="HA826" s="36"/>
      <c r="HB826" s="36"/>
      <c r="HC826" s="36"/>
      <c r="HD826" s="36"/>
      <c r="HE826" s="36"/>
      <c r="HF826" s="36"/>
      <c r="HG826" s="36"/>
      <c r="HH826" s="36"/>
      <c r="HI826" s="36"/>
      <c r="HJ826" s="36"/>
      <c r="HK826" s="36"/>
      <c r="HL826" s="36"/>
      <c r="HM826" s="36"/>
      <c r="HN826" s="36"/>
      <c r="HO826" s="36"/>
      <c r="HP826" s="36"/>
      <c r="HQ826" s="36"/>
      <c r="HR826" s="36"/>
      <c r="HS826" s="36"/>
      <c r="HT826" s="36"/>
      <c r="HU826" s="36"/>
      <c r="HV826" s="36"/>
      <c r="HW826" s="36"/>
      <c r="HX826" s="36"/>
      <c r="HY826" s="36"/>
      <c r="HZ826" s="36"/>
      <c r="IA826" s="36"/>
      <c r="IB826" s="36"/>
      <c r="IC826" s="36"/>
      <c r="ID826" s="36"/>
      <c r="IE826" s="36"/>
      <c r="IF826" s="36"/>
      <c r="IG826" s="36"/>
      <c r="IH826" s="36"/>
      <c r="II826" s="36"/>
      <c r="IJ826" s="36"/>
      <c r="IK826" s="36"/>
      <c r="IL826" s="36"/>
      <c r="IM826" s="36"/>
      <c r="IN826" s="36"/>
      <c r="IO826" s="36"/>
      <c r="IP826" s="36"/>
      <c r="IQ826" s="36"/>
      <c r="IR826" s="36"/>
      <c r="IS826" s="36"/>
      <c r="IT826" s="36"/>
      <c r="IU826" s="36"/>
      <c r="IV826" s="36"/>
    </row>
    <row r="827" spans="1:256" s="38" customFormat="1" ht="63.75" customHeight="1">
      <c r="A827" s="23">
        <v>23</v>
      </c>
      <c r="B827" s="101" t="s">
        <v>538</v>
      </c>
      <c r="C827" s="81">
        <v>824.31799999999998</v>
      </c>
      <c r="D827" s="81">
        <v>413.39600000000002</v>
      </c>
      <c r="E827" s="81">
        <v>824.31799999999998</v>
      </c>
      <c r="F827" s="81">
        <v>413.39600000000002</v>
      </c>
      <c r="G827" s="81">
        <v>824.31799999999998</v>
      </c>
      <c r="H827" s="81">
        <v>413.39600000000002</v>
      </c>
      <c r="I827" s="81">
        <v>824.31799999999998</v>
      </c>
      <c r="J827" s="81">
        <v>0</v>
      </c>
      <c r="K827" s="81">
        <v>824.31799999999998</v>
      </c>
      <c r="L827" s="81">
        <v>0</v>
      </c>
      <c r="M827" s="81">
        <v>0</v>
      </c>
      <c r="N827" s="81">
        <v>0</v>
      </c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  <c r="BP827" s="36"/>
      <c r="BQ827" s="36"/>
      <c r="BR827" s="36"/>
      <c r="BS827" s="36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  <c r="CD827" s="36"/>
      <c r="CE827" s="36"/>
      <c r="CF827" s="36"/>
      <c r="CG827" s="36"/>
      <c r="CH827" s="36"/>
      <c r="CI827" s="36"/>
      <c r="CJ827" s="36"/>
      <c r="CK827" s="36"/>
      <c r="CL827" s="36"/>
      <c r="CM827" s="36"/>
      <c r="CN827" s="36"/>
      <c r="CO827" s="36"/>
      <c r="CP827" s="36"/>
      <c r="CQ827" s="36"/>
      <c r="CR827" s="36"/>
      <c r="CS827" s="36"/>
      <c r="CT827" s="36"/>
      <c r="CU827" s="36"/>
      <c r="CV827" s="36"/>
      <c r="CW827" s="36"/>
      <c r="CX827" s="36"/>
      <c r="CY827" s="36"/>
      <c r="CZ827" s="36"/>
      <c r="DA827" s="36"/>
      <c r="DB827" s="36"/>
      <c r="DC827" s="36"/>
      <c r="DD827" s="36"/>
      <c r="DE827" s="36"/>
      <c r="DF827" s="36"/>
      <c r="DG827" s="36"/>
      <c r="DH827" s="36"/>
      <c r="DI827" s="36"/>
      <c r="DJ827" s="36"/>
      <c r="DK827" s="36"/>
      <c r="DL827" s="36"/>
      <c r="DM827" s="36"/>
      <c r="DN827" s="36"/>
      <c r="DO827" s="36"/>
      <c r="DP827" s="36"/>
      <c r="DQ827" s="36"/>
      <c r="DR827" s="36"/>
      <c r="DS827" s="36"/>
      <c r="DT827" s="36"/>
      <c r="DU827" s="36"/>
      <c r="DV827" s="36"/>
      <c r="DW827" s="36"/>
      <c r="DX827" s="36"/>
      <c r="DY827" s="36"/>
      <c r="DZ827" s="36"/>
      <c r="EA827" s="36"/>
      <c r="EB827" s="36"/>
      <c r="EC827" s="36"/>
      <c r="ED827" s="36"/>
      <c r="EE827" s="36"/>
      <c r="EF827" s="36"/>
      <c r="EG827" s="36"/>
      <c r="EH827" s="36"/>
      <c r="EI827" s="36"/>
      <c r="EJ827" s="36"/>
      <c r="EK827" s="36"/>
      <c r="EL827" s="36"/>
      <c r="EM827" s="36"/>
      <c r="EN827" s="36"/>
      <c r="EO827" s="36"/>
      <c r="EP827" s="36"/>
      <c r="EQ827" s="36"/>
      <c r="ER827" s="36"/>
      <c r="ES827" s="36"/>
      <c r="ET827" s="36"/>
      <c r="EU827" s="36"/>
      <c r="EV827" s="36"/>
      <c r="EW827" s="36"/>
      <c r="EX827" s="36"/>
      <c r="EY827" s="36"/>
      <c r="EZ827" s="36"/>
      <c r="FA827" s="36"/>
      <c r="FB827" s="36"/>
      <c r="FC827" s="36"/>
      <c r="FD827" s="36"/>
      <c r="FE827" s="36"/>
      <c r="FF827" s="36"/>
      <c r="FG827" s="36"/>
      <c r="FH827" s="36"/>
      <c r="FI827" s="36"/>
      <c r="FJ827" s="36"/>
      <c r="FK827" s="36"/>
      <c r="FL827" s="36"/>
      <c r="FM827" s="36"/>
      <c r="FN827" s="36"/>
      <c r="FO827" s="36"/>
      <c r="FP827" s="36"/>
      <c r="FQ827" s="36"/>
      <c r="FR827" s="36"/>
      <c r="FS827" s="36"/>
      <c r="FT827" s="36"/>
      <c r="FU827" s="36"/>
      <c r="FV827" s="36"/>
      <c r="FW827" s="36"/>
      <c r="FX827" s="36"/>
      <c r="FY827" s="36"/>
      <c r="FZ827" s="36"/>
      <c r="GA827" s="36"/>
      <c r="GB827" s="36"/>
      <c r="GC827" s="36"/>
      <c r="GD827" s="36"/>
      <c r="GE827" s="36"/>
      <c r="GF827" s="36"/>
      <c r="GG827" s="36"/>
      <c r="GH827" s="36"/>
      <c r="GI827" s="36"/>
      <c r="GJ827" s="36"/>
      <c r="GK827" s="36"/>
      <c r="GL827" s="36"/>
      <c r="GM827" s="36"/>
      <c r="GN827" s="36"/>
      <c r="GO827" s="36"/>
      <c r="GP827" s="36"/>
      <c r="GQ827" s="36"/>
      <c r="GR827" s="36"/>
      <c r="GS827" s="36"/>
      <c r="GT827" s="36"/>
      <c r="GU827" s="36"/>
      <c r="GV827" s="36"/>
      <c r="GW827" s="36"/>
      <c r="GX827" s="36"/>
      <c r="GY827" s="36"/>
      <c r="GZ827" s="36"/>
      <c r="HA827" s="36"/>
      <c r="HB827" s="36"/>
      <c r="HC827" s="36"/>
      <c r="HD827" s="36"/>
      <c r="HE827" s="36"/>
      <c r="HF827" s="36"/>
      <c r="HG827" s="36"/>
      <c r="HH827" s="36"/>
      <c r="HI827" s="36"/>
      <c r="HJ827" s="36"/>
      <c r="HK827" s="36"/>
      <c r="HL827" s="36"/>
      <c r="HM827" s="36"/>
      <c r="HN827" s="36"/>
      <c r="HO827" s="36"/>
      <c r="HP827" s="36"/>
      <c r="HQ827" s="36"/>
      <c r="HR827" s="36"/>
      <c r="HS827" s="36"/>
      <c r="HT827" s="36"/>
      <c r="HU827" s="36"/>
      <c r="HV827" s="36"/>
      <c r="HW827" s="36"/>
      <c r="HX827" s="36"/>
      <c r="HY827" s="36"/>
      <c r="HZ827" s="36"/>
      <c r="IA827" s="36"/>
      <c r="IB827" s="36"/>
      <c r="IC827" s="36"/>
      <c r="ID827" s="36"/>
      <c r="IE827" s="36"/>
      <c r="IF827" s="36"/>
      <c r="IG827" s="36"/>
      <c r="IH827" s="36"/>
      <c r="II827" s="36"/>
      <c r="IJ827" s="36"/>
      <c r="IK827" s="36"/>
      <c r="IL827" s="36"/>
      <c r="IM827" s="36"/>
      <c r="IN827" s="36"/>
      <c r="IO827" s="36"/>
      <c r="IP827" s="36"/>
      <c r="IQ827" s="36"/>
      <c r="IR827" s="36"/>
      <c r="IS827" s="36"/>
      <c r="IT827" s="36"/>
      <c r="IU827" s="36"/>
      <c r="IV827" s="36"/>
    </row>
    <row r="828" spans="1:256" s="38" customFormat="1" ht="45.75" customHeight="1">
      <c r="A828" s="71">
        <v>23</v>
      </c>
      <c r="B828" s="99" t="s">
        <v>539</v>
      </c>
      <c r="C828" s="100">
        <v>569.06899999999996</v>
      </c>
      <c r="D828" s="100">
        <v>0</v>
      </c>
      <c r="E828" s="100">
        <v>569.06899999999996</v>
      </c>
      <c r="F828" s="100">
        <v>0</v>
      </c>
      <c r="G828" s="100">
        <v>569.06899999999996</v>
      </c>
      <c r="H828" s="100">
        <v>0</v>
      </c>
      <c r="I828" s="100">
        <v>569.06899999999996</v>
      </c>
      <c r="J828" s="100">
        <v>0</v>
      </c>
      <c r="K828" s="100">
        <v>569.06899999999996</v>
      </c>
      <c r="L828" s="100">
        <v>0</v>
      </c>
      <c r="M828" s="100">
        <v>0</v>
      </c>
      <c r="N828" s="100">
        <v>0</v>
      </c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  <c r="BP828" s="36"/>
      <c r="BQ828" s="36"/>
      <c r="BR828" s="36"/>
      <c r="BS828" s="36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  <c r="CD828" s="36"/>
      <c r="CE828" s="36"/>
      <c r="CF828" s="36"/>
      <c r="CG828" s="36"/>
      <c r="CH828" s="36"/>
      <c r="CI828" s="36"/>
      <c r="CJ828" s="36"/>
      <c r="CK828" s="36"/>
      <c r="CL828" s="36"/>
      <c r="CM828" s="36"/>
      <c r="CN828" s="36"/>
      <c r="CO828" s="36"/>
      <c r="CP828" s="36"/>
      <c r="CQ828" s="36"/>
      <c r="CR828" s="36"/>
      <c r="CS828" s="36"/>
      <c r="CT828" s="36"/>
      <c r="CU828" s="36"/>
      <c r="CV828" s="36"/>
      <c r="CW828" s="36"/>
      <c r="CX828" s="36"/>
      <c r="CY828" s="36"/>
      <c r="CZ828" s="36"/>
      <c r="DA828" s="36"/>
      <c r="DB828" s="36"/>
      <c r="DC828" s="36"/>
      <c r="DD828" s="36"/>
      <c r="DE828" s="36"/>
      <c r="DF828" s="36"/>
      <c r="DG828" s="36"/>
      <c r="DH828" s="36"/>
      <c r="DI828" s="36"/>
      <c r="DJ828" s="36"/>
      <c r="DK828" s="36"/>
      <c r="DL828" s="36"/>
      <c r="DM828" s="36"/>
      <c r="DN828" s="36"/>
      <c r="DO828" s="36"/>
      <c r="DP828" s="36"/>
      <c r="DQ828" s="36"/>
      <c r="DR828" s="36"/>
      <c r="DS828" s="36"/>
      <c r="DT828" s="36"/>
      <c r="DU828" s="36"/>
      <c r="DV828" s="36"/>
      <c r="DW828" s="36"/>
      <c r="DX828" s="36"/>
      <c r="DY828" s="36"/>
      <c r="DZ828" s="36"/>
      <c r="EA828" s="36"/>
      <c r="EB828" s="36"/>
      <c r="EC828" s="36"/>
      <c r="ED828" s="36"/>
      <c r="EE828" s="36"/>
      <c r="EF828" s="36"/>
      <c r="EG828" s="36"/>
      <c r="EH828" s="36"/>
      <c r="EI828" s="36"/>
      <c r="EJ828" s="36"/>
      <c r="EK828" s="36"/>
      <c r="EL828" s="36"/>
      <c r="EM828" s="36"/>
      <c r="EN828" s="36"/>
      <c r="EO828" s="36"/>
      <c r="EP828" s="36"/>
      <c r="EQ828" s="36"/>
      <c r="ER828" s="36"/>
      <c r="ES828" s="36"/>
      <c r="ET828" s="36"/>
      <c r="EU828" s="36"/>
      <c r="EV828" s="36"/>
      <c r="EW828" s="36"/>
      <c r="EX828" s="36"/>
      <c r="EY828" s="36"/>
      <c r="EZ828" s="36"/>
      <c r="FA828" s="36"/>
      <c r="FB828" s="36"/>
      <c r="FC828" s="36"/>
      <c r="FD828" s="36"/>
      <c r="FE828" s="36"/>
      <c r="FF828" s="36"/>
      <c r="FG828" s="36"/>
      <c r="FH828" s="36"/>
      <c r="FI828" s="36"/>
      <c r="FJ828" s="36"/>
      <c r="FK828" s="36"/>
      <c r="FL828" s="36"/>
      <c r="FM828" s="36"/>
      <c r="FN828" s="36"/>
      <c r="FO828" s="36"/>
      <c r="FP828" s="36"/>
      <c r="FQ828" s="36"/>
      <c r="FR828" s="36"/>
      <c r="FS828" s="36"/>
      <c r="FT828" s="36"/>
      <c r="FU828" s="36"/>
      <c r="FV828" s="36"/>
      <c r="FW828" s="36"/>
      <c r="FX828" s="36"/>
      <c r="FY828" s="36"/>
      <c r="FZ828" s="36"/>
      <c r="GA828" s="36"/>
      <c r="GB828" s="36"/>
      <c r="GC828" s="36"/>
      <c r="GD828" s="36"/>
      <c r="GE828" s="36"/>
      <c r="GF828" s="36"/>
      <c r="GG828" s="36"/>
      <c r="GH828" s="36"/>
      <c r="GI828" s="36"/>
      <c r="GJ828" s="36"/>
      <c r="GK828" s="36"/>
      <c r="GL828" s="36"/>
      <c r="GM828" s="36"/>
      <c r="GN828" s="36"/>
      <c r="GO828" s="36"/>
      <c r="GP828" s="36"/>
      <c r="GQ828" s="36"/>
      <c r="GR828" s="36"/>
      <c r="GS828" s="36"/>
      <c r="GT828" s="36"/>
      <c r="GU828" s="36"/>
      <c r="GV828" s="36"/>
      <c r="GW828" s="36"/>
      <c r="GX828" s="36"/>
      <c r="GY828" s="36"/>
      <c r="GZ828" s="36"/>
      <c r="HA828" s="36"/>
      <c r="HB828" s="36"/>
      <c r="HC828" s="36"/>
      <c r="HD828" s="36"/>
      <c r="HE828" s="36"/>
      <c r="HF828" s="36"/>
      <c r="HG828" s="36"/>
      <c r="HH828" s="36"/>
      <c r="HI828" s="36"/>
      <c r="HJ828" s="36"/>
      <c r="HK828" s="36"/>
      <c r="HL828" s="36"/>
      <c r="HM828" s="36"/>
      <c r="HN828" s="36"/>
      <c r="HO828" s="36"/>
      <c r="HP828" s="36"/>
      <c r="HQ828" s="36"/>
      <c r="HR828" s="36"/>
      <c r="HS828" s="36"/>
      <c r="HT828" s="36"/>
      <c r="HU828" s="36"/>
      <c r="HV828" s="36"/>
      <c r="HW828" s="36"/>
      <c r="HX828" s="36"/>
      <c r="HY828" s="36"/>
      <c r="HZ828" s="36"/>
      <c r="IA828" s="36"/>
      <c r="IB828" s="36"/>
      <c r="IC828" s="36"/>
      <c r="ID828" s="36"/>
      <c r="IE828" s="36"/>
      <c r="IF828" s="36"/>
      <c r="IG828" s="36"/>
      <c r="IH828" s="36"/>
      <c r="II828" s="36"/>
      <c r="IJ828" s="36"/>
      <c r="IK828" s="36"/>
      <c r="IL828" s="36"/>
      <c r="IM828" s="36"/>
      <c r="IN828" s="36"/>
      <c r="IO828" s="36"/>
      <c r="IP828" s="36"/>
      <c r="IQ828" s="36"/>
      <c r="IR828" s="36"/>
      <c r="IS828" s="36"/>
      <c r="IT828" s="36"/>
      <c r="IU828" s="36"/>
      <c r="IV828" s="36"/>
    </row>
    <row r="829" spans="1:256" s="38" customFormat="1" ht="30" customHeight="1">
      <c r="A829" s="32">
        <v>23</v>
      </c>
      <c r="B829" s="24" t="s">
        <v>540</v>
      </c>
      <c r="C829" s="81">
        <v>401.202</v>
      </c>
      <c r="D829" s="81">
        <v>201.20400000000001</v>
      </c>
      <c r="E829" s="81">
        <v>401.202</v>
      </c>
      <c r="F829" s="81">
        <v>201.20400000000001</v>
      </c>
      <c r="G829" s="81">
        <v>401.202</v>
      </c>
      <c r="H829" s="81">
        <v>201.20400000000001</v>
      </c>
      <c r="I829" s="81">
        <v>401.202</v>
      </c>
      <c r="J829" s="81">
        <v>0</v>
      </c>
      <c r="K829" s="81">
        <v>401.202</v>
      </c>
      <c r="L829" s="81">
        <v>0</v>
      </c>
      <c r="M829" s="81">
        <v>0</v>
      </c>
      <c r="N829" s="81">
        <v>0</v>
      </c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  <c r="BP829" s="36"/>
      <c r="BQ829" s="36"/>
      <c r="BR829" s="36"/>
      <c r="BS829" s="36"/>
      <c r="BT829" s="36"/>
      <c r="BU829" s="36"/>
      <c r="BV829" s="36"/>
      <c r="BW829" s="36"/>
      <c r="BX829" s="36"/>
      <c r="BY829" s="36"/>
      <c r="BZ829" s="36"/>
      <c r="CA829" s="36"/>
      <c r="CB829" s="36"/>
      <c r="CC829" s="36"/>
      <c r="CD829" s="36"/>
      <c r="CE829" s="36"/>
      <c r="CF829" s="36"/>
      <c r="CG829" s="36"/>
      <c r="CH829" s="36"/>
      <c r="CI829" s="36"/>
      <c r="CJ829" s="36"/>
      <c r="CK829" s="36"/>
      <c r="CL829" s="36"/>
      <c r="CM829" s="36"/>
      <c r="CN829" s="36"/>
      <c r="CO829" s="36"/>
      <c r="CP829" s="36"/>
      <c r="CQ829" s="36"/>
      <c r="CR829" s="36"/>
      <c r="CS829" s="36"/>
      <c r="CT829" s="36"/>
      <c r="CU829" s="36"/>
      <c r="CV829" s="36"/>
      <c r="CW829" s="36"/>
      <c r="CX829" s="36"/>
      <c r="CY829" s="36"/>
      <c r="CZ829" s="36"/>
      <c r="DA829" s="36"/>
      <c r="DB829" s="36"/>
      <c r="DC829" s="36"/>
      <c r="DD829" s="36"/>
      <c r="DE829" s="36"/>
      <c r="DF829" s="36"/>
      <c r="DG829" s="36"/>
      <c r="DH829" s="36"/>
      <c r="DI829" s="36"/>
      <c r="DJ829" s="36"/>
      <c r="DK829" s="36"/>
      <c r="DL829" s="36"/>
      <c r="DM829" s="36"/>
      <c r="DN829" s="36"/>
      <c r="DO829" s="36"/>
      <c r="DP829" s="36"/>
      <c r="DQ829" s="36"/>
      <c r="DR829" s="36"/>
      <c r="DS829" s="36"/>
      <c r="DT829" s="36"/>
      <c r="DU829" s="36"/>
      <c r="DV829" s="36"/>
      <c r="DW829" s="36"/>
      <c r="DX829" s="36"/>
      <c r="DY829" s="36"/>
      <c r="DZ829" s="36"/>
      <c r="EA829" s="36"/>
      <c r="EB829" s="36"/>
      <c r="EC829" s="36"/>
      <c r="ED829" s="36"/>
      <c r="EE829" s="36"/>
      <c r="EF829" s="36"/>
      <c r="EG829" s="36"/>
      <c r="EH829" s="36"/>
      <c r="EI829" s="36"/>
      <c r="EJ829" s="36"/>
      <c r="EK829" s="36"/>
      <c r="EL829" s="36"/>
      <c r="EM829" s="36"/>
      <c r="EN829" s="36"/>
      <c r="EO829" s="36"/>
      <c r="EP829" s="36"/>
      <c r="EQ829" s="36"/>
      <c r="ER829" s="36"/>
      <c r="ES829" s="36"/>
      <c r="ET829" s="36"/>
      <c r="EU829" s="36"/>
      <c r="EV829" s="36"/>
      <c r="EW829" s="36"/>
      <c r="EX829" s="36"/>
      <c r="EY829" s="36"/>
      <c r="EZ829" s="36"/>
      <c r="FA829" s="36"/>
      <c r="FB829" s="36"/>
      <c r="FC829" s="36"/>
      <c r="FD829" s="36"/>
      <c r="FE829" s="36"/>
      <c r="FF829" s="36"/>
      <c r="FG829" s="36"/>
      <c r="FH829" s="36"/>
      <c r="FI829" s="36"/>
      <c r="FJ829" s="36"/>
      <c r="FK829" s="36"/>
      <c r="FL829" s="36"/>
      <c r="FM829" s="36"/>
      <c r="FN829" s="36"/>
      <c r="FO829" s="36"/>
      <c r="FP829" s="36"/>
      <c r="FQ829" s="36"/>
      <c r="FR829" s="36"/>
      <c r="FS829" s="36"/>
      <c r="FT829" s="36"/>
      <c r="FU829" s="36"/>
      <c r="FV829" s="36"/>
      <c r="FW829" s="36"/>
      <c r="FX829" s="36"/>
      <c r="FY829" s="36"/>
      <c r="FZ829" s="36"/>
      <c r="GA829" s="36"/>
      <c r="GB829" s="36"/>
      <c r="GC829" s="36"/>
      <c r="GD829" s="36"/>
      <c r="GE829" s="36"/>
      <c r="GF829" s="36"/>
      <c r="GG829" s="36"/>
      <c r="GH829" s="36"/>
      <c r="GI829" s="36"/>
      <c r="GJ829" s="36"/>
      <c r="GK829" s="36"/>
      <c r="GL829" s="36"/>
      <c r="GM829" s="36"/>
      <c r="GN829" s="36"/>
      <c r="GO829" s="36"/>
      <c r="GP829" s="36"/>
      <c r="GQ829" s="36"/>
      <c r="GR829" s="36"/>
      <c r="GS829" s="36"/>
      <c r="GT829" s="36"/>
      <c r="GU829" s="36"/>
      <c r="GV829" s="36"/>
      <c r="GW829" s="36"/>
      <c r="GX829" s="36"/>
      <c r="GY829" s="36"/>
      <c r="GZ829" s="36"/>
      <c r="HA829" s="36"/>
      <c r="HB829" s="36"/>
      <c r="HC829" s="36"/>
      <c r="HD829" s="36"/>
      <c r="HE829" s="36"/>
      <c r="HF829" s="36"/>
      <c r="HG829" s="36"/>
      <c r="HH829" s="36"/>
      <c r="HI829" s="36"/>
      <c r="HJ829" s="36"/>
      <c r="HK829" s="36"/>
      <c r="HL829" s="36"/>
      <c r="HM829" s="36"/>
      <c r="HN829" s="36"/>
      <c r="HO829" s="36"/>
      <c r="HP829" s="36"/>
      <c r="HQ829" s="36"/>
      <c r="HR829" s="36"/>
      <c r="HS829" s="36"/>
      <c r="HT829" s="36"/>
      <c r="HU829" s="36"/>
      <c r="HV829" s="36"/>
      <c r="HW829" s="36"/>
      <c r="HX829" s="36"/>
      <c r="HY829" s="36"/>
      <c r="HZ829" s="36"/>
      <c r="IA829" s="36"/>
      <c r="IB829" s="36"/>
      <c r="IC829" s="36"/>
      <c r="ID829" s="36"/>
      <c r="IE829" s="36"/>
      <c r="IF829" s="36"/>
      <c r="IG829" s="36"/>
      <c r="IH829" s="36"/>
      <c r="II829" s="36"/>
      <c r="IJ829" s="36"/>
      <c r="IK829" s="36"/>
      <c r="IL829" s="36"/>
      <c r="IM829" s="36"/>
      <c r="IN829" s="36"/>
      <c r="IO829" s="36"/>
      <c r="IP829" s="36"/>
      <c r="IQ829" s="36"/>
      <c r="IR829" s="36"/>
      <c r="IS829" s="36"/>
      <c r="IT829" s="36"/>
      <c r="IU829" s="36"/>
      <c r="IV829" s="36"/>
    </row>
    <row r="830" spans="1:256" s="38" customFormat="1" ht="28.5" customHeight="1">
      <c r="A830" s="32">
        <v>23</v>
      </c>
      <c r="B830" s="80" t="s">
        <v>541</v>
      </c>
      <c r="C830" s="81">
        <v>351.63499999999999</v>
      </c>
      <c r="D830" s="81">
        <v>176.345</v>
      </c>
      <c r="E830" s="81">
        <v>351.63499999999999</v>
      </c>
      <c r="F830" s="81">
        <v>176.345</v>
      </c>
      <c r="G830" s="81">
        <v>351.63499999999999</v>
      </c>
      <c r="H830" s="81">
        <v>176.345</v>
      </c>
      <c r="I830" s="81">
        <v>351.63499999999999</v>
      </c>
      <c r="J830" s="81">
        <v>0</v>
      </c>
      <c r="K830" s="81">
        <v>351.63499999999999</v>
      </c>
      <c r="L830" s="81">
        <v>0</v>
      </c>
      <c r="M830" s="81">
        <v>0</v>
      </c>
      <c r="N830" s="81">
        <v>0</v>
      </c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  <c r="BP830" s="36"/>
      <c r="BQ830" s="36"/>
      <c r="BR830" s="36"/>
      <c r="BS830" s="36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  <c r="CD830" s="36"/>
      <c r="CE830" s="36"/>
      <c r="CF830" s="36"/>
      <c r="CG830" s="36"/>
      <c r="CH830" s="36"/>
      <c r="CI830" s="36"/>
      <c r="CJ830" s="36"/>
      <c r="CK830" s="36"/>
      <c r="CL830" s="36"/>
      <c r="CM830" s="36"/>
      <c r="CN830" s="36"/>
      <c r="CO830" s="36"/>
      <c r="CP830" s="36"/>
      <c r="CQ830" s="36"/>
      <c r="CR830" s="36"/>
      <c r="CS830" s="36"/>
      <c r="CT830" s="36"/>
      <c r="CU830" s="36"/>
      <c r="CV830" s="36"/>
      <c r="CW830" s="36"/>
      <c r="CX830" s="36"/>
      <c r="CY830" s="36"/>
      <c r="CZ830" s="36"/>
      <c r="DA830" s="36"/>
      <c r="DB830" s="36"/>
      <c r="DC830" s="36"/>
      <c r="DD830" s="36"/>
      <c r="DE830" s="36"/>
      <c r="DF830" s="36"/>
      <c r="DG830" s="36"/>
      <c r="DH830" s="36"/>
      <c r="DI830" s="36"/>
      <c r="DJ830" s="36"/>
      <c r="DK830" s="36"/>
      <c r="DL830" s="36"/>
      <c r="DM830" s="36"/>
      <c r="DN830" s="36"/>
      <c r="DO830" s="36"/>
      <c r="DP830" s="36"/>
      <c r="DQ830" s="36"/>
      <c r="DR830" s="36"/>
      <c r="DS830" s="36"/>
      <c r="DT830" s="36"/>
      <c r="DU830" s="36"/>
      <c r="DV830" s="36"/>
      <c r="DW830" s="36"/>
      <c r="DX830" s="36"/>
      <c r="DY830" s="36"/>
      <c r="DZ830" s="36"/>
      <c r="EA830" s="36"/>
      <c r="EB830" s="36"/>
      <c r="EC830" s="36"/>
      <c r="ED830" s="36"/>
      <c r="EE830" s="36"/>
      <c r="EF830" s="36"/>
      <c r="EG830" s="36"/>
      <c r="EH830" s="36"/>
      <c r="EI830" s="36"/>
      <c r="EJ830" s="36"/>
      <c r="EK830" s="36"/>
      <c r="EL830" s="36"/>
      <c r="EM830" s="36"/>
      <c r="EN830" s="36"/>
      <c r="EO830" s="36"/>
      <c r="EP830" s="36"/>
      <c r="EQ830" s="36"/>
      <c r="ER830" s="36"/>
      <c r="ES830" s="36"/>
      <c r="ET830" s="36"/>
      <c r="EU830" s="36"/>
      <c r="EV830" s="36"/>
      <c r="EW830" s="36"/>
      <c r="EX830" s="36"/>
      <c r="EY830" s="36"/>
      <c r="EZ830" s="36"/>
      <c r="FA830" s="36"/>
      <c r="FB830" s="36"/>
      <c r="FC830" s="36"/>
      <c r="FD830" s="36"/>
      <c r="FE830" s="36"/>
      <c r="FF830" s="36"/>
      <c r="FG830" s="36"/>
      <c r="FH830" s="36"/>
      <c r="FI830" s="36"/>
      <c r="FJ830" s="36"/>
      <c r="FK830" s="36"/>
      <c r="FL830" s="36"/>
      <c r="FM830" s="36"/>
      <c r="FN830" s="36"/>
      <c r="FO830" s="36"/>
      <c r="FP830" s="36"/>
      <c r="FQ830" s="36"/>
      <c r="FR830" s="36"/>
      <c r="FS830" s="36"/>
      <c r="FT830" s="36"/>
      <c r="FU830" s="36"/>
      <c r="FV830" s="36"/>
      <c r="FW830" s="36"/>
      <c r="FX830" s="36"/>
      <c r="FY830" s="36"/>
      <c r="FZ830" s="36"/>
      <c r="GA830" s="36"/>
      <c r="GB830" s="36"/>
      <c r="GC830" s="36"/>
      <c r="GD830" s="36"/>
      <c r="GE830" s="36"/>
      <c r="GF830" s="36"/>
      <c r="GG830" s="36"/>
      <c r="GH830" s="36"/>
      <c r="GI830" s="36"/>
      <c r="GJ830" s="36"/>
      <c r="GK830" s="36"/>
      <c r="GL830" s="36"/>
      <c r="GM830" s="36"/>
      <c r="GN830" s="36"/>
      <c r="GO830" s="36"/>
      <c r="GP830" s="36"/>
      <c r="GQ830" s="36"/>
      <c r="GR830" s="36"/>
      <c r="GS830" s="36"/>
      <c r="GT830" s="36"/>
      <c r="GU830" s="36"/>
      <c r="GV830" s="36"/>
      <c r="GW830" s="36"/>
      <c r="GX830" s="36"/>
      <c r="GY830" s="36"/>
      <c r="GZ830" s="36"/>
      <c r="HA830" s="36"/>
      <c r="HB830" s="36"/>
      <c r="HC830" s="36"/>
      <c r="HD830" s="36"/>
      <c r="HE830" s="36"/>
      <c r="HF830" s="36"/>
      <c r="HG830" s="36"/>
      <c r="HH830" s="36"/>
      <c r="HI830" s="36"/>
      <c r="HJ830" s="36"/>
      <c r="HK830" s="36"/>
      <c r="HL830" s="36"/>
      <c r="HM830" s="36"/>
      <c r="HN830" s="36"/>
      <c r="HO830" s="36"/>
      <c r="HP830" s="36"/>
      <c r="HQ830" s="36"/>
      <c r="HR830" s="36"/>
      <c r="HS830" s="36"/>
      <c r="HT830" s="36"/>
      <c r="HU830" s="36"/>
      <c r="HV830" s="36"/>
      <c r="HW830" s="36"/>
      <c r="HX830" s="36"/>
      <c r="HY830" s="36"/>
      <c r="HZ830" s="36"/>
      <c r="IA830" s="36"/>
      <c r="IB830" s="36"/>
      <c r="IC830" s="36"/>
      <c r="ID830" s="36"/>
      <c r="IE830" s="36"/>
      <c r="IF830" s="36"/>
      <c r="IG830" s="36"/>
      <c r="IH830" s="36"/>
      <c r="II830" s="36"/>
      <c r="IJ830" s="36"/>
      <c r="IK830" s="36"/>
      <c r="IL830" s="36"/>
      <c r="IM830" s="36"/>
      <c r="IN830" s="36"/>
      <c r="IO830" s="36"/>
      <c r="IP830" s="36"/>
      <c r="IQ830" s="36"/>
      <c r="IR830" s="36"/>
      <c r="IS830" s="36"/>
      <c r="IT830" s="36"/>
      <c r="IU830" s="36"/>
      <c r="IV830" s="36"/>
    </row>
    <row r="831" spans="1:256" s="38" customFormat="1" ht="67.5" customHeight="1">
      <c r="A831" s="32">
        <v>23</v>
      </c>
      <c r="B831" s="91" t="s">
        <v>542</v>
      </c>
      <c r="C831" s="116">
        <v>777.55200000000002</v>
      </c>
      <c r="D831" s="116">
        <v>389.94299999999998</v>
      </c>
      <c r="E831" s="116">
        <v>777.55200000000002</v>
      </c>
      <c r="F831" s="116">
        <v>389.94299999999998</v>
      </c>
      <c r="G831" s="116">
        <v>777.55200000000002</v>
      </c>
      <c r="H831" s="116">
        <v>389.94299999999998</v>
      </c>
      <c r="I831" s="116">
        <v>777.55200000000002</v>
      </c>
      <c r="J831" s="116">
        <v>0</v>
      </c>
      <c r="K831" s="116">
        <v>777.55200000000002</v>
      </c>
      <c r="L831" s="116">
        <v>0</v>
      </c>
      <c r="M831" s="116">
        <v>0</v>
      </c>
      <c r="N831" s="116">
        <v>0</v>
      </c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  <c r="BP831" s="36"/>
      <c r="BQ831" s="36"/>
      <c r="BR831" s="36"/>
      <c r="BS831" s="36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  <c r="CD831" s="36"/>
      <c r="CE831" s="36"/>
      <c r="CF831" s="36"/>
      <c r="CG831" s="36"/>
      <c r="CH831" s="36"/>
      <c r="CI831" s="36"/>
      <c r="CJ831" s="36"/>
      <c r="CK831" s="36"/>
      <c r="CL831" s="36"/>
      <c r="CM831" s="36"/>
      <c r="CN831" s="36"/>
      <c r="CO831" s="36"/>
      <c r="CP831" s="36"/>
      <c r="CQ831" s="36"/>
      <c r="CR831" s="36"/>
      <c r="CS831" s="36"/>
      <c r="CT831" s="36"/>
      <c r="CU831" s="36"/>
      <c r="CV831" s="36"/>
      <c r="CW831" s="36"/>
      <c r="CX831" s="36"/>
      <c r="CY831" s="36"/>
      <c r="CZ831" s="36"/>
      <c r="DA831" s="36"/>
      <c r="DB831" s="36"/>
      <c r="DC831" s="36"/>
      <c r="DD831" s="36"/>
      <c r="DE831" s="36"/>
      <c r="DF831" s="36"/>
      <c r="DG831" s="36"/>
      <c r="DH831" s="36"/>
      <c r="DI831" s="36"/>
      <c r="DJ831" s="36"/>
      <c r="DK831" s="36"/>
      <c r="DL831" s="36"/>
      <c r="DM831" s="36"/>
      <c r="DN831" s="36"/>
      <c r="DO831" s="36"/>
      <c r="DP831" s="36"/>
      <c r="DQ831" s="36"/>
      <c r="DR831" s="36"/>
      <c r="DS831" s="36"/>
      <c r="DT831" s="36"/>
      <c r="DU831" s="36"/>
      <c r="DV831" s="36"/>
      <c r="DW831" s="36"/>
      <c r="DX831" s="36"/>
      <c r="DY831" s="36"/>
      <c r="DZ831" s="36"/>
      <c r="EA831" s="36"/>
      <c r="EB831" s="36"/>
      <c r="EC831" s="36"/>
      <c r="ED831" s="36"/>
      <c r="EE831" s="36"/>
      <c r="EF831" s="36"/>
      <c r="EG831" s="36"/>
      <c r="EH831" s="36"/>
      <c r="EI831" s="36"/>
      <c r="EJ831" s="36"/>
      <c r="EK831" s="36"/>
      <c r="EL831" s="36"/>
      <c r="EM831" s="36"/>
      <c r="EN831" s="36"/>
      <c r="EO831" s="36"/>
      <c r="EP831" s="36"/>
      <c r="EQ831" s="36"/>
      <c r="ER831" s="36"/>
      <c r="ES831" s="36"/>
      <c r="ET831" s="36"/>
      <c r="EU831" s="36"/>
      <c r="EV831" s="36"/>
      <c r="EW831" s="36"/>
      <c r="EX831" s="36"/>
      <c r="EY831" s="36"/>
      <c r="EZ831" s="36"/>
      <c r="FA831" s="36"/>
      <c r="FB831" s="36"/>
      <c r="FC831" s="36"/>
      <c r="FD831" s="36"/>
      <c r="FE831" s="36"/>
      <c r="FF831" s="36"/>
      <c r="FG831" s="36"/>
      <c r="FH831" s="36"/>
      <c r="FI831" s="36"/>
      <c r="FJ831" s="36"/>
      <c r="FK831" s="36"/>
      <c r="FL831" s="36"/>
      <c r="FM831" s="36"/>
      <c r="FN831" s="36"/>
      <c r="FO831" s="36"/>
      <c r="FP831" s="36"/>
      <c r="FQ831" s="36"/>
      <c r="FR831" s="36"/>
      <c r="FS831" s="36"/>
      <c r="FT831" s="36"/>
      <c r="FU831" s="36"/>
      <c r="FV831" s="36"/>
      <c r="FW831" s="36"/>
      <c r="FX831" s="36"/>
      <c r="FY831" s="36"/>
      <c r="FZ831" s="36"/>
      <c r="GA831" s="36"/>
      <c r="GB831" s="36"/>
      <c r="GC831" s="36"/>
      <c r="GD831" s="36"/>
      <c r="GE831" s="36"/>
      <c r="GF831" s="36"/>
      <c r="GG831" s="36"/>
      <c r="GH831" s="36"/>
      <c r="GI831" s="36"/>
      <c r="GJ831" s="36"/>
      <c r="GK831" s="36"/>
      <c r="GL831" s="36"/>
      <c r="GM831" s="36"/>
      <c r="GN831" s="36"/>
      <c r="GO831" s="36"/>
      <c r="GP831" s="36"/>
      <c r="GQ831" s="36"/>
      <c r="GR831" s="36"/>
      <c r="GS831" s="36"/>
      <c r="GT831" s="36"/>
      <c r="GU831" s="36"/>
      <c r="GV831" s="36"/>
      <c r="GW831" s="36"/>
      <c r="GX831" s="36"/>
      <c r="GY831" s="36"/>
      <c r="GZ831" s="36"/>
      <c r="HA831" s="36"/>
      <c r="HB831" s="36"/>
      <c r="HC831" s="36"/>
      <c r="HD831" s="36"/>
      <c r="HE831" s="36"/>
      <c r="HF831" s="36"/>
      <c r="HG831" s="36"/>
      <c r="HH831" s="36"/>
      <c r="HI831" s="36"/>
      <c r="HJ831" s="36"/>
      <c r="HK831" s="36"/>
      <c r="HL831" s="36"/>
      <c r="HM831" s="36"/>
      <c r="HN831" s="36"/>
      <c r="HO831" s="36"/>
      <c r="HP831" s="36"/>
      <c r="HQ831" s="36"/>
      <c r="HR831" s="36"/>
      <c r="HS831" s="36"/>
      <c r="HT831" s="36"/>
      <c r="HU831" s="36"/>
      <c r="HV831" s="36"/>
      <c r="HW831" s="36"/>
      <c r="HX831" s="36"/>
      <c r="HY831" s="36"/>
      <c r="HZ831" s="36"/>
      <c r="IA831" s="36"/>
      <c r="IB831" s="36"/>
      <c r="IC831" s="36"/>
      <c r="ID831" s="36"/>
      <c r="IE831" s="36"/>
      <c r="IF831" s="36"/>
      <c r="IG831" s="36"/>
      <c r="IH831" s="36"/>
      <c r="II831" s="36"/>
      <c r="IJ831" s="36"/>
      <c r="IK831" s="36"/>
      <c r="IL831" s="36"/>
      <c r="IM831" s="36"/>
      <c r="IN831" s="36"/>
      <c r="IO831" s="36"/>
      <c r="IP831" s="36"/>
      <c r="IQ831" s="36"/>
      <c r="IR831" s="36"/>
      <c r="IS831" s="36"/>
      <c r="IT831" s="36"/>
      <c r="IU831" s="36"/>
      <c r="IV831" s="36"/>
    </row>
    <row r="832" spans="1:256" s="38" customFormat="1" ht="36" customHeight="1">
      <c r="A832" s="23">
        <v>23</v>
      </c>
      <c r="B832" s="101" t="s">
        <v>543</v>
      </c>
      <c r="C832" s="81">
        <v>1567.5840000000001</v>
      </c>
      <c r="D832" s="81">
        <v>786.14599999999996</v>
      </c>
      <c r="E832" s="81">
        <v>1567.5840000000001</v>
      </c>
      <c r="F832" s="81">
        <v>786.14599999999996</v>
      </c>
      <c r="G832" s="81">
        <v>1567.5840000000001</v>
      </c>
      <c r="H832" s="81">
        <v>786.14599999999996</v>
      </c>
      <c r="I832" s="81">
        <v>1567.5840000000001</v>
      </c>
      <c r="J832" s="81">
        <v>0</v>
      </c>
      <c r="K832" s="81">
        <v>1567.5840000000001</v>
      </c>
      <c r="L832" s="81">
        <v>0</v>
      </c>
      <c r="M832" s="81">
        <v>0</v>
      </c>
      <c r="N832" s="81">
        <v>0</v>
      </c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  <c r="CQ832" s="36"/>
      <c r="CR832" s="36"/>
      <c r="CS832" s="36"/>
      <c r="CT832" s="36"/>
      <c r="CU832" s="36"/>
      <c r="CV832" s="36"/>
      <c r="CW832" s="36"/>
      <c r="CX832" s="36"/>
      <c r="CY832" s="36"/>
      <c r="CZ832" s="36"/>
      <c r="DA832" s="36"/>
      <c r="DB832" s="36"/>
      <c r="DC832" s="36"/>
      <c r="DD832" s="36"/>
      <c r="DE832" s="36"/>
      <c r="DF832" s="36"/>
      <c r="DG832" s="36"/>
      <c r="DH832" s="36"/>
      <c r="DI832" s="36"/>
      <c r="DJ832" s="36"/>
      <c r="DK832" s="36"/>
      <c r="DL832" s="36"/>
      <c r="DM832" s="36"/>
      <c r="DN832" s="36"/>
      <c r="DO832" s="36"/>
      <c r="DP832" s="36"/>
      <c r="DQ832" s="36"/>
      <c r="DR832" s="36"/>
      <c r="DS832" s="36"/>
      <c r="DT832" s="36"/>
      <c r="DU832" s="36"/>
      <c r="DV832" s="36"/>
      <c r="DW832" s="36"/>
      <c r="DX832" s="36"/>
      <c r="DY832" s="36"/>
      <c r="DZ832" s="36"/>
      <c r="EA832" s="36"/>
      <c r="EB832" s="36"/>
      <c r="EC832" s="36"/>
      <c r="ED832" s="36"/>
      <c r="EE832" s="36"/>
      <c r="EF832" s="36"/>
      <c r="EG832" s="36"/>
      <c r="EH832" s="36"/>
      <c r="EI832" s="36"/>
      <c r="EJ832" s="36"/>
      <c r="EK832" s="36"/>
      <c r="EL832" s="36"/>
      <c r="EM832" s="36"/>
      <c r="EN832" s="36"/>
      <c r="EO832" s="36"/>
      <c r="EP832" s="36"/>
      <c r="EQ832" s="36"/>
      <c r="ER832" s="36"/>
      <c r="ES832" s="36"/>
      <c r="ET832" s="36"/>
      <c r="EU832" s="36"/>
      <c r="EV832" s="36"/>
      <c r="EW832" s="36"/>
      <c r="EX832" s="36"/>
      <c r="EY832" s="36"/>
      <c r="EZ832" s="36"/>
      <c r="FA832" s="36"/>
      <c r="FB832" s="36"/>
      <c r="FC832" s="36"/>
      <c r="FD832" s="36"/>
      <c r="FE832" s="36"/>
      <c r="FF832" s="36"/>
      <c r="FG832" s="36"/>
      <c r="FH832" s="36"/>
      <c r="FI832" s="36"/>
      <c r="FJ832" s="36"/>
      <c r="FK832" s="36"/>
      <c r="FL832" s="36"/>
      <c r="FM832" s="36"/>
      <c r="FN832" s="36"/>
      <c r="FO832" s="36"/>
      <c r="FP832" s="36"/>
      <c r="FQ832" s="36"/>
      <c r="FR832" s="36"/>
      <c r="FS832" s="36"/>
      <c r="FT832" s="36"/>
      <c r="FU832" s="36"/>
      <c r="FV832" s="36"/>
      <c r="FW832" s="36"/>
      <c r="FX832" s="36"/>
      <c r="FY832" s="36"/>
      <c r="FZ832" s="36"/>
      <c r="GA832" s="36"/>
      <c r="GB832" s="36"/>
      <c r="GC832" s="36"/>
      <c r="GD832" s="36"/>
      <c r="GE832" s="36"/>
      <c r="GF832" s="36"/>
      <c r="GG832" s="36"/>
      <c r="GH832" s="36"/>
      <c r="GI832" s="36"/>
      <c r="GJ832" s="36"/>
      <c r="GK832" s="36"/>
      <c r="GL832" s="36"/>
      <c r="GM832" s="36"/>
      <c r="GN832" s="36"/>
      <c r="GO832" s="36"/>
      <c r="GP832" s="36"/>
      <c r="GQ832" s="36"/>
      <c r="GR832" s="36"/>
      <c r="GS832" s="36"/>
      <c r="GT832" s="36"/>
      <c r="GU832" s="36"/>
      <c r="GV832" s="36"/>
      <c r="GW832" s="36"/>
      <c r="GX832" s="36"/>
      <c r="GY832" s="36"/>
      <c r="GZ832" s="36"/>
      <c r="HA832" s="36"/>
      <c r="HB832" s="36"/>
      <c r="HC832" s="36"/>
      <c r="HD832" s="36"/>
      <c r="HE832" s="36"/>
      <c r="HF832" s="36"/>
      <c r="HG832" s="36"/>
      <c r="HH832" s="36"/>
      <c r="HI832" s="36"/>
      <c r="HJ832" s="36"/>
      <c r="HK832" s="36"/>
      <c r="HL832" s="36"/>
      <c r="HM832" s="36"/>
      <c r="HN832" s="36"/>
      <c r="HO832" s="36"/>
      <c r="HP832" s="36"/>
      <c r="HQ832" s="36"/>
      <c r="HR832" s="36"/>
      <c r="HS832" s="36"/>
      <c r="HT832" s="36"/>
      <c r="HU832" s="36"/>
      <c r="HV832" s="36"/>
      <c r="HW832" s="36"/>
      <c r="HX832" s="36"/>
      <c r="HY832" s="36"/>
      <c r="HZ832" s="36"/>
      <c r="IA832" s="36"/>
      <c r="IB832" s="36"/>
      <c r="IC832" s="36"/>
      <c r="ID832" s="36"/>
      <c r="IE832" s="36"/>
      <c r="IF832" s="36"/>
      <c r="IG832" s="36"/>
      <c r="IH832" s="36"/>
      <c r="II832" s="36"/>
      <c r="IJ832" s="36"/>
      <c r="IK832" s="36"/>
      <c r="IL832" s="36"/>
      <c r="IM832" s="36"/>
      <c r="IN832" s="36"/>
      <c r="IO832" s="36"/>
      <c r="IP832" s="36"/>
      <c r="IQ832" s="36"/>
      <c r="IR832" s="36"/>
      <c r="IS832" s="36"/>
      <c r="IT832" s="36"/>
      <c r="IU832" s="36"/>
      <c r="IV832" s="36"/>
    </row>
    <row r="833" spans="1:256" s="38" customFormat="1" ht="32.25" customHeight="1">
      <c r="A833" s="71">
        <v>23</v>
      </c>
      <c r="B833" s="99" t="s">
        <v>544</v>
      </c>
      <c r="C833" s="100">
        <v>1362.155</v>
      </c>
      <c r="D833" s="100">
        <v>683.12300000000005</v>
      </c>
      <c r="E833" s="100">
        <v>1362.155</v>
      </c>
      <c r="F833" s="100">
        <v>683.12300000000005</v>
      </c>
      <c r="G833" s="100">
        <v>1362.155</v>
      </c>
      <c r="H833" s="100">
        <v>683.12300000000005</v>
      </c>
      <c r="I833" s="100">
        <v>1362.155</v>
      </c>
      <c r="J833" s="100">
        <v>0</v>
      </c>
      <c r="K833" s="100">
        <v>1362.155</v>
      </c>
      <c r="L833" s="100">
        <v>0</v>
      </c>
      <c r="M833" s="100">
        <v>0</v>
      </c>
      <c r="N833" s="100">
        <v>0</v>
      </c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  <c r="BP833" s="36"/>
      <c r="BQ833" s="36"/>
      <c r="BR833" s="36"/>
      <c r="BS833" s="36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  <c r="CD833" s="36"/>
      <c r="CE833" s="36"/>
      <c r="CF833" s="36"/>
      <c r="CG833" s="36"/>
      <c r="CH833" s="36"/>
      <c r="CI833" s="36"/>
      <c r="CJ833" s="36"/>
      <c r="CK833" s="36"/>
      <c r="CL833" s="36"/>
      <c r="CM833" s="36"/>
      <c r="CN833" s="36"/>
      <c r="CO833" s="36"/>
      <c r="CP833" s="36"/>
      <c r="CQ833" s="36"/>
      <c r="CR833" s="36"/>
      <c r="CS833" s="36"/>
      <c r="CT833" s="36"/>
      <c r="CU833" s="36"/>
      <c r="CV833" s="36"/>
      <c r="CW833" s="36"/>
      <c r="CX833" s="36"/>
      <c r="CY833" s="36"/>
      <c r="CZ833" s="36"/>
      <c r="DA833" s="36"/>
      <c r="DB833" s="36"/>
      <c r="DC833" s="36"/>
      <c r="DD833" s="36"/>
      <c r="DE833" s="36"/>
      <c r="DF833" s="36"/>
      <c r="DG833" s="36"/>
      <c r="DH833" s="36"/>
      <c r="DI833" s="36"/>
      <c r="DJ833" s="36"/>
      <c r="DK833" s="36"/>
      <c r="DL833" s="36"/>
      <c r="DM833" s="36"/>
      <c r="DN833" s="36"/>
      <c r="DO833" s="36"/>
      <c r="DP833" s="36"/>
      <c r="DQ833" s="36"/>
      <c r="DR833" s="36"/>
      <c r="DS833" s="36"/>
      <c r="DT833" s="36"/>
      <c r="DU833" s="36"/>
      <c r="DV833" s="36"/>
      <c r="DW833" s="36"/>
      <c r="DX833" s="36"/>
      <c r="DY833" s="36"/>
      <c r="DZ833" s="36"/>
      <c r="EA833" s="36"/>
      <c r="EB833" s="36"/>
      <c r="EC833" s="36"/>
      <c r="ED833" s="36"/>
      <c r="EE833" s="36"/>
      <c r="EF833" s="36"/>
      <c r="EG833" s="36"/>
      <c r="EH833" s="36"/>
      <c r="EI833" s="36"/>
      <c r="EJ833" s="36"/>
      <c r="EK833" s="36"/>
      <c r="EL833" s="36"/>
      <c r="EM833" s="36"/>
      <c r="EN833" s="36"/>
      <c r="EO833" s="36"/>
      <c r="EP833" s="36"/>
      <c r="EQ833" s="36"/>
      <c r="ER833" s="36"/>
      <c r="ES833" s="36"/>
      <c r="ET833" s="36"/>
      <c r="EU833" s="36"/>
      <c r="EV833" s="36"/>
      <c r="EW833" s="36"/>
      <c r="EX833" s="36"/>
      <c r="EY833" s="36"/>
      <c r="EZ833" s="36"/>
      <c r="FA833" s="36"/>
      <c r="FB833" s="36"/>
      <c r="FC833" s="36"/>
      <c r="FD833" s="36"/>
      <c r="FE833" s="36"/>
      <c r="FF833" s="36"/>
      <c r="FG833" s="36"/>
      <c r="FH833" s="36"/>
      <c r="FI833" s="36"/>
      <c r="FJ833" s="36"/>
      <c r="FK833" s="36"/>
      <c r="FL833" s="36"/>
      <c r="FM833" s="36"/>
      <c r="FN833" s="36"/>
      <c r="FO833" s="36"/>
      <c r="FP833" s="36"/>
      <c r="FQ833" s="36"/>
      <c r="FR833" s="36"/>
      <c r="FS833" s="36"/>
      <c r="FT833" s="36"/>
      <c r="FU833" s="36"/>
      <c r="FV833" s="36"/>
      <c r="FW833" s="36"/>
      <c r="FX833" s="36"/>
      <c r="FY833" s="36"/>
      <c r="FZ833" s="36"/>
      <c r="GA833" s="36"/>
      <c r="GB833" s="36"/>
      <c r="GC833" s="36"/>
      <c r="GD833" s="36"/>
      <c r="GE833" s="36"/>
      <c r="GF833" s="36"/>
      <c r="GG833" s="36"/>
      <c r="GH833" s="36"/>
      <c r="GI833" s="36"/>
      <c r="GJ833" s="36"/>
      <c r="GK833" s="36"/>
      <c r="GL833" s="36"/>
      <c r="GM833" s="36"/>
      <c r="GN833" s="36"/>
      <c r="GO833" s="36"/>
      <c r="GP833" s="36"/>
      <c r="GQ833" s="36"/>
      <c r="GR833" s="36"/>
      <c r="GS833" s="36"/>
      <c r="GT833" s="36"/>
      <c r="GU833" s="36"/>
      <c r="GV833" s="36"/>
      <c r="GW833" s="36"/>
      <c r="GX833" s="36"/>
      <c r="GY833" s="36"/>
      <c r="GZ833" s="36"/>
      <c r="HA833" s="36"/>
      <c r="HB833" s="36"/>
      <c r="HC833" s="36"/>
      <c r="HD833" s="36"/>
      <c r="HE833" s="36"/>
      <c r="HF833" s="36"/>
      <c r="HG833" s="36"/>
      <c r="HH833" s="36"/>
      <c r="HI833" s="36"/>
      <c r="HJ833" s="36"/>
      <c r="HK833" s="36"/>
      <c r="HL833" s="36"/>
      <c r="HM833" s="36"/>
      <c r="HN833" s="36"/>
      <c r="HO833" s="36"/>
      <c r="HP833" s="36"/>
      <c r="HQ833" s="36"/>
      <c r="HR833" s="36"/>
      <c r="HS833" s="36"/>
      <c r="HT833" s="36"/>
      <c r="HU833" s="36"/>
      <c r="HV833" s="36"/>
      <c r="HW833" s="36"/>
      <c r="HX833" s="36"/>
      <c r="HY833" s="36"/>
      <c r="HZ833" s="36"/>
      <c r="IA833" s="36"/>
      <c r="IB833" s="36"/>
      <c r="IC833" s="36"/>
      <c r="ID833" s="36"/>
      <c r="IE833" s="36"/>
      <c r="IF833" s="36"/>
      <c r="IG833" s="36"/>
      <c r="IH833" s="36"/>
      <c r="II833" s="36"/>
      <c r="IJ833" s="36"/>
      <c r="IK833" s="36"/>
      <c r="IL833" s="36"/>
      <c r="IM833" s="36"/>
      <c r="IN833" s="36"/>
      <c r="IO833" s="36"/>
      <c r="IP833" s="36"/>
      <c r="IQ833" s="36"/>
      <c r="IR833" s="36"/>
      <c r="IS833" s="36"/>
      <c r="IT833" s="36"/>
      <c r="IU833" s="36"/>
      <c r="IV833" s="36"/>
    </row>
    <row r="834" spans="1:256" s="38" customFormat="1" ht="34.5" customHeight="1">
      <c r="A834" s="32">
        <v>23</v>
      </c>
      <c r="B834" s="80" t="s">
        <v>545</v>
      </c>
      <c r="C834" s="81">
        <v>1397.221</v>
      </c>
      <c r="D834" s="81">
        <v>700.70899999999995</v>
      </c>
      <c r="E834" s="81">
        <v>1397.221</v>
      </c>
      <c r="F834" s="81">
        <v>700.70899999999995</v>
      </c>
      <c r="G834" s="81">
        <v>1397.221</v>
      </c>
      <c r="H834" s="81">
        <v>700.70899999999995</v>
      </c>
      <c r="I834" s="81">
        <v>1397.221</v>
      </c>
      <c r="J834" s="81">
        <v>0</v>
      </c>
      <c r="K834" s="81">
        <v>1397.221</v>
      </c>
      <c r="L834" s="81">
        <v>0</v>
      </c>
      <c r="M834" s="81">
        <v>0</v>
      </c>
      <c r="N834" s="81">
        <v>0</v>
      </c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  <c r="BP834" s="36"/>
      <c r="BQ834" s="36"/>
      <c r="BR834" s="36"/>
      <c r="BS834" s="36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  <c r="CD834" s="36"/>
      <c r="CE834" s="36"/>
      <c r="CF834" s="36"/>
      <c r="CG834" s="36"/>
      <c r="CH834" s="36"/>
      <c r="CI834" s="36"/>
      <c r="CJ834" s="36"/>
      <c r="CK834" s="36"/>
      <c r="CL834" s="36"/>
      <c r="CM834" s="36"/>
      <c r="CN834" s="36"/>
      <c r="CO834" s="36"/>
      <c r="CP834" s="36"/>
      <c r="CQ834" s="36"/>
      <c r="CR834" s="36"/>
      <c r="CS834" s="36"/>
      <c r="CT834" s="36"/>
      <c r="CU834" s="36"/>
      <c r="CV834" s="36"/>
      <c r="CW834" s="36"/>
      <c r="CX834" s="36"/>
      <c r="CY834" s="36"/>
      <c r="CZ834" s="36"/>
      <c r="DA834" s="36"/>
      <c r="DB834" s="36"/>
      <c r="DC834" s="36"/>
      <c r="DD834" s="36"/>
      <c r="DE834" s="36"/>
      <c r="DF834" s="36"/>
      <c r="DG834" s="36"/>
      <c r="DH834" s="36"/>
      <c r="DI834" s="36"/>
      <c r="DJ834" s="36"/>
      <c r="DK834" s="36"/>
      <c r="DL834" s="36"/>
      <c r="DM834" s="36"/>
      <c r="DN834" s="36"/>
      <c r="DO834" s="36"/>
      <c r="DP834" s="36"/>
      <c r="DQ834" s="36"/>
      <c r="DR834" s="36"/>
      <c r="DS834" s="36"/>
      <c r="DT834" s="36"/>
      <c r="DU834" s="36"/>
      <c r="DV834" s="36"/>
      <c r="DW834" s="36"/>
      <c r="DX834" s="36"/>
      <c r="DY834" s="36"/>
      <c r="DZ834" s="36"/>
      <c r="EA834" s="36"/>
      <c r="EB834" s="36"/>
      <c r="EC834" s="36"/>
      <c r="ED834" s="36"/>
      <c r="EE834" s="36"/>
      <c r="EF834" s="36"/>
      <c r="EG834" s="36"/>
      <c r="EH834" s="36"/>
      <c r="EI834" s="36"/>
      <c r="EJ834" s="36"/>
      <c r="EK834" s="36"/>
      <c r="EL834" s="36"/>
      <c r="EM834" s="36"/>
      <c r="EN834" s="36"/>
      <c r="EO834" s="36"/>
      <c r="EP834" s="36"/>
      <c r="EQ834" s="36"/>
      <c r="ER834" s="36"/>
      <c r="ES834" s="36"/>
      <c r="ET834" s="36"/>
      <c r="EU834" s="36"/>
      <c r="EV834" s="36"/>
      <c r="EW834" s="36"/>
      <c r="EX834" s="36"/>
      <c r="EY834" s="36"/>
      <c r="EZ834" s="36"/>
      <c r="FA834" s="36"/>
      <c r="FB834" s="36"/>
      <c r="FC834" s="36"/>
      <c r="FD834" s="36"/>
      <c r="FE834" s="36"/>
      <c r="FF834" s="36"/>
      <c r="FG834" s="36"/>
      <c r="FH834" s="36"/>
      <c r="FI834" s="36"/>
      <c r="FJ834" s="36"/>
      <c r="FK834" s="36"/>
      <c r="FL834" s="36"/>
      <c r="FM834" s="36"/>
      <c r="FN834" s="36"/>
      <c r="FO834" s="36"/>
      <c r="FP834" s="36"/>
      <c r="FQ834" s="36"/>
      <c r="FR834" s="36"/>
      <c r="FS834" s="36"/>
      <c r="FT834" s="36"/>
      <c r="FU834" s="36"/>
      <c r="FV834" s="36"/>
      <c r="FW834" s="36"/>
      <c r="FX834" s="36"/>
      <c r="FY834" s="36"/>
      <c r="FZ834" s="36"/>
      <c r="GA834" s="36"/>
      <c r="GB834" s="36"/>
      <c r="GC834" s="36"/>
      <c r="GD834" s="36"/>
      <c r="GE834" s="36"/>
      <c r="GF834" s="36"/>
      <c r="GG834" s="36"/>
      <c r="GH834" s="36"/>
      <c r="GI834" s="36"/>
      <c r="GJ834" s="36"/>
      <c r="GK834" s="36"/>
      <c r="GL834" s="36"/>
      <c r="GM834" s="36"/>
      <c r="GN834" s="36"/>
      <c r="GO834" s="36"/>
      <c r="GP834" s="36"/>
      <c r="GQ834" s="36"/>
      <c r="GR834" s="36"/>
      <c r="GS834" s="36"/>
      <c r="GT834" s="36"/>
      <c r="GU834" s="36"/>
      <c r="GV834" s="36"/>
      <c r="GW834" s="36"/>
      <c r="GX834" s="36"/>
      <c r="GY834" s="36"/>
      <c r="GZ834" s="36"/>
      <c r="HA834" s="36"/>
      <c r="HB834" s="36"/>
      <c r="HC834" s="36"/>
      <c r="HD834" s="36"/>
      <c r="HE834" s="36"/>
      <c r="HF834" s="36"/>
      <c r="HG834" s="36"/>
      <c r="HH834" s="36"/>
      <c r="HI834" s="36"/>
      <c r="HJ834" s="36"/>
      <c r="HK834" s="36"/>
      <c r="HL834" s="36"/>
      <c r="HM834" s="36"/>
      <c r="HN834" s="36"/>
      <c r="HO834" s="36"/>
      <c r="HP834" s="36"/>
      <c r="HQ834" s="36"/>
      <c r="HR834" s="36"/>
      <c r="HS834" s="36"/>
      <c r="HT834" s="36"/>
      <c r="HU834" s="36"/>
      <c r="HV834" s="36"/>
      <c r="HW834" s="36"/>
      <c r="HX834" s="36"/>
      <c r="HY834" s="36"/>
      <c r="HZ834" s="36"/>
      <c r="IA834" s="36"/>
      <c r="IB834" s="36"/>
      <c r="IC834" s="36"/>
      <c r="ID834" s="36"/>
      <c r="IE834" s="36"/>
      <c r="IF834" s="36"/>
      <c r="IG834" s="36"/>
      <c r="IH834" s="36"/>
      <c r="II834" s="36"/>
      <c r="IJ834" s="36"/>
      <c r="IK834" s="36"/>
      <c r="IL834" s="36"/>
      <c r="IM834" s="36"/>
      <c r="IN834" s="36"/>
      <c r="IO834" s="36"/>
      <c r="IP834" s="36"/>
      <c r="IQ834" s="36"/>
      <c r="IR834" s="36"/>
      <c r="IS834" s="36"/>
      <c r="IT834" s="36"/>
      <c r="IU834" s="36"/>
      <c r="IV834" s="36"/>
    </row>
    <row r="835" spans="1:256" s="38" customFormat="1" ht="30.75" customHeight="1">
      <c r="A835" s="32">
        <v>23</v>
      </c>
      <c r="B835" s="80" t="s">
        <v>546</v>
      </c>
      <c r="C835" s="81">
        <v>2672.4929999999999</v>
      </c>
      <c r="D835" s="81">
        <v>1340.26</v>
      </c>
      <c r="E835" s="81">
        <v>2672.4929999999999</v>
      </c>
      <c r="F835" s="81">
        <v>1340.26</v>
      </c>
      <c r="G835" s="81">
        <v>2672.4929999999999</v>
      </c>
      <c r="H835" s="81">
        <v>1340.26</v>
      </c>
      <c r="I835" s="81">
        <v>2672.4929999999999</v>
      </c>
      <c r="J835" s="81">
        <v>0</v>
      </c>
      <c r="K835" s="81">
        <v>2672.4929999999999</v>
      </c>
      <c r="L835" s="81">
        <v>0</v>
      </c>
      <c r="M835" s="81">
        <v>0</v>
      </c>
      <c r="N835" s="81">
        <v>0</v>
      </c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  <c r="BP835" s="36"/>
      <c r="BQ835" s="36"/>
      <c r="BR835" s="36"/>
      <c r="BS835" s="36"/>
      <c r="BT835" s="36"/>
      <c r="BU835" s="36"/>
      <c r="BV835" s="36"/>
      <c r="BW835" s="36"/>
      <c r="BX835" s="36"/>
      <c r="BY835" s="36"/>
      <c r="BZ835" s="36"/>
      <c r="CA835" s="36"/>
      <c r="CB835" s="36"/>
      <c r="CC835" s="36"/>
      <c r="CD835" s="36"/>
      <c r="CE835" s="36"/>
      <c r="CF835" s="36"/>
      <c r="CG835" s="36"/>
      <c r="CH835" s="36"/>
      <c r="CI835" s="36"/>
      <c r="CJ835" s="36"/>
      <c r="CK835" s="36"/>
      <c r="CL835" s="36"/>
      <c r="CM835" s="36"/>
      <c r="CN835" s="36"/>
      <c r="CO835" s="36"/>
      <c r="CP835" s="36"/>
      <c r="CQ835" s="36"/>
      <c r="CR835" s="36"/>
      <c r="CS835" s="36"/>
      <c r="CT835" s="36"/>
      <c r="CU835" s="36"/>
      <c r="CV835" s="36"/>
      <c r="CW835" s="36"/>
      <c r="CX835" s="36"/>
      <c r="CY835" s="36"/>
      <c r="CZ835" s="36"/>
      <c r="DA835" s="36"/>
      <c r="DB835" s="36"/>
      <c r="DC835" s="36"/>
      <c r="DD835" s="36"/>
      <c r="DE835" s="36"/>
      <c r="DF835" s="36"/>
      <c r="DG835" s="36"/>
      <c r="DH835" s="36"/>
      <c r="DI835" s="36"/>
      <c r="DJ835" s="36"/>
      <c r="DK835" s="36"/>
      <c r="DL835" s="36"/>
      <c r="DM835" s="36"/>
      <c r="DN835" s="36"/>
      <c r="DO835" s="36"/>
      <c r="DP835" s="36"/>
      <c r="DQ835" s="36"/>
      <c r="DR835" s="36"/>
      <c r="DS835" s="36"/>
      <c r="DT835" s="36"/>
      <c r="DU835" s="36"/>
      <c r="DV835" s="36"/>
      <c r="DW835" s="36"/>
      <c r="DX835" s="36"/>
      <c r="DY835" s="36"/>
      <c r="DZ835" s="36"/>
      <c r="EA835" s="36"/>
      <c r="EB835" s="36"/>
      <c r="EC835" s="36"/>
      <c r="ED835" s="36"/>
      <c r="EE835" s="36"/>
      <c r="EF835" s="36"/>
      <c r="EG835" s="36"/>
      <c r="EH835" s="36"/>
      <c r="EI835" s="36"/>
      <c r="EJ835" s="36"/>
      <c r="EK835" s="36"/>
      <c r="EL835" s="36"/>
      <c r="EM835" s="36"/>
      <c r="EN835" s="36"/>
      <c r="EO835" s="36"/>
      <c r="EP835" s="36"/>
      <c r="EQ835" s="36"/>
      <c r="ER835" s="36"/>
      <c r="ES835" s="36"/>
      <c r="ET835" s="36"/>
      <c r="EU835" s="36"/>
      <c r="EV835" s="36"/>
      <c r="EW835" s="36"/>
      <c r="EX835" s="36"/>
      <c r="EY835" s="36"/>
      <c r="EZ835" s="36"/>
      <c r="FA835" s="36"/>
      <c r="FB835" s="36"/>
      <c r="FC835" s="36"/>
      <c r="FD835" s="36"/>
      <c r="FE835" s="36"/>
      <c r="FF835" s="36"/>
      <c r="FG835" s="36"/>
      <c r="FH835" s="36"/>
      <c r="FI835" s="36"/>
      <c r="FJ835" s="36"/>
      <c r="FK835" s="36"/>
      <c r="FL835" s="36"/>
      <c r="FM835" s="36"/>
      <c r="FN835" s="36"/>
      <c r="FO835" s="36"/>
      <c r="FP835" s="36"/>
      <c r="FQ835" s="36"/>
      <c r="FR835" s="36"/>
      <c r="FS835" s="36"/>
      <c r="FT835" s="36"/>
      <c r="FU835" s="36"/>
      <c r="FV835" s="36"/>
      <c r="FW835" s="36"/>
      <c r="FX835" s="36"/>
      <c r="FY835" s="36"/>
      <c r="FZ835" s="36"/>
      <c r="GA835" s="36"/>
      <c r="GB835" s="36"/>
      <c r="GC835" s="36"/>
      <c r="GD835" s="36"/>
      <c r="GE835" s="36"/>
      <c r="GF835" s="36"/>
      <c r="GG835" s="36"/>
      <c r="GH835" s="36"/>
      <c r="GI835" s="36"/>
      <c r="GJ835" s="36"/>
      <c r="GK835" s="36"/>
      <c r="GL835" s="36"/>
      <c r="GM835" s="36"/>
      <c r="GN835" s="36"/>
      <c r="GO835" s="36"/>
      <c r="GP835" s="36"/>
      <c r="GQ835" s="36"/>
      <c r="GR835" s="36"/>
      <c r="GS835" s="36"/>
      <c r="GT835" s="36"/>
      <c r="GU835" s="36"/>
      <c r="GV835" s="36"/>
      <c r="GW835" s="36"/>
      <c r="GX835" s="36"/>
      <c r="GY835" s="36"/>
      <c r="GZ835" s="36"/>
      <c r="HA835" s="36"/>
      <c r="HB835" s="36"/>
      <c r="HC835" s="36"/>
      <c r="HD835" s="36"/>
      <c r="HE835" s="36"/>
      <c r="HF835" s="36"/>
      <c r="HG835" s="36"/>
      <c r="HH835" s="36"/>
      <c r="HI835" s="36"/>
      <c r="HJ835" s="36"/>
      <c r="HK835" s="36"/>
      <c r="HL835" s="36"/>
      <c r="HM835" s="36"/>
      <c r="HN835" s="36"/>
      <c r="HO835" s="36"/>
      <c r="HP835" s="36"/>
      <c r="HQ835" s="36"/>
      <c r="HR835" s="36"/>
      <c r="HS835" s="36"/>
      <c r="HT835" s="36"/>
      <c r="HU835" s="36"/>
      <c r="HV835" s="36"/>
      <c r="HW835" s="36"/>
      <c r="HX835" s="36"/>
      <c r="HY835" s="36"/>
      <c r="HZ835" s="36"/>
      <c r="IA835" s="36"/>
      <c r="IB835" s="36"/>
      <c r="IC835" s="36"/>
      <c r="ID835" s="36"/>
      <c r="IE835" s="36"/>
      <c r="IF835" s="36"/>
      <c r="IG835" s="36"/>
      <c r="IH835" s="36"/>
      <c r="II835" s="36"/>
      <c r="IJ835" s="36"/>
      <c r="IK835" s="36"/>
      <c r="IL835" s="36"/>
      <c r="IM835" s="36"/>
      <c r="IN835" s="36"/>
      <c r="IO835" s="36"/>
      <c r="IP835" s="36"/>
      <c r="IQ835" s="36"/>
      <c r="IR835" s="36"/>
      <c r="IS835" s="36"/>
      <c r="IT835" s="36"/>
      <c r="IU835" s="36"/>
      <c r="IV835" s="36"/>
    </row>
    <row r="836" spans="1:256" s="27" customFormat="1" ht="34.5" customHeight="1">
      <c r="A836" s="32">
        <v>23</v>
      </c>
      <c r="B836" s="80" t="s">
        <v>547</v>
      </c>
      <c r="C836" s="81">
        <v>479.541</v>
      </c>
      <c r="D836" s="81">
        <v>240.49100000000001</v>
      </c>
      <c r="E836" s="81">
        <v>479.541</v>
      </c>
      <c r="F836" s="81">
        <v>240.49100000000001</v>
      </c>
      <c r="G836" s="81">
        <v>479.541</v>
      </c>
      <c r="H836" s="81">
        <v>240.49100000000001</v>
      </c>
      <c r="I836" s="81">
        <v>479.541</v>
      </c>
      <c r="J836" s="81">
        <v>0</v>
      </c>
      <c r="K836" s="81">
        <v>479.541</v>
      </c>
      <c r="L836" s="81">
        <v>0</v>
      </c>
      <c r="M836" s="81">
        <v>0</v>
      </c>
      <c r="N836" s="81">
        <v>0</v>
      </c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  <c r="BP836" s="36"/>
      <c r="BQ836" s="36"/>
      <c r="BR836" s="36"/>
      <c r="BS836" s="36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  <c r="CD836" s="36"/>
      <c r="CE836" s="36"/>
      <c r="CF836" s="36"/>
      <c r="CG836" s="36"/>
      <c r="CH836" s="36"/>
      <c r="CI836" s="36"/>
      <c r="CJ836" s="36"/>
      <c r="CK836" s="36"/>
      <c r="CL836" s="36"/>
      <c r="CM836" s="36"/>
      <c r="CN836" s="36"/>
      <c r="CO836" s="36"/>
      <c r="CP836" s="36"/>
      <c r="CQ836" s="36"/>
      <c r="CR836" s="36"/>
      <c r="CS836" s="36"/>
      <c r="CT836" s="36"/>
      <c r="CU836" s="36"/>
      <c r="CV836" s="36"/>
      <c r="CW836" s="36"/>
      <c r="CX836" s="36"/>
      <c r="CY836" s="36"/>
      <c r="CZ836" s="36"/>
      <c r="DA836" s="36"/>
      <c r="DB836" s="36"/>
      <c r="DC836" s="36"/>
      <c r="DD836" s="36"/>
      <c r="DE836" s="36"/>
      <c r="DF836" s="36"/>
      <c r="DG836" s="36"/>
      <c r="DH836" s="36"/>
      <c r="DI836" s="36"/>
      <c r="DJ836" s="36"/>
      <c r="DK836" s="36"/>
      <c r="DL836" s="36"/>
      <c r="DM836" s="36"/>
      <c r="DN836" s="36"/>
      <c r="DO836" s="36"/>
      <c r="DP836" s="36"/>
      <c r="DQ836" s="36"/>
      <c r="DR836" s="36"/>
      <c r="DS836" s="36"/>
      <c r="DT836" s="36"/>
      <c r="DU836" s="36"/>
      <c r="DV836" s="36"/>
    </row>
    <row r="837" spans="1:256" s="27" customFormat="1" ht="29.25" customHeight="1">
      <c r="A837" s="32">
        <v>23</v>
      </c>
      <c r="B837" s="80" t="s">
        <v>548</v>
      </c>
      <c r="C837" s="81">
        <v>859.72799999999995</v>
      </c>
      <c r="D837" s="81">
        <v>431.15499999999997</v>
      </c>
      <c r="E837" s="81">
        <v>859.72799999999995</v>
      </c>
      <c r="F837" s="81">
        <v>431.15499999999997</v>
      </c>
      <c r="G837" s="81">
        <v>859.72799999999995</v>
      </c>
      <c r="H837" s="81">
        <v>431.15499999999997</v>
      </c>
      <c r="I837" s="81">
        <v>859.72799999999995</v>
      </c>
      <c r="J837" s="81">
        <v>0</v>
      </c>
      <c r="K837" s="81">
        <v>859.72799999999995</v>
      </c>
      <c r="L837" s="81">
        <v>0</v>
      </c>
      <c r="M837" s="81">
        <v>0</v>
      </c>
      <c r="N837" s="81">
        <v>0</v>
      </c>
      <c r="BR837" s="36"/>
      <c r="BS837" s="36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  <c r="CD837" s="36"/>
      <c r="CE837" s="36"/>
      <c r="CF837" s="36"/>
      <c r="CG837" s="36"/>
      <c r="CH837" s="36"/>
      <c r="CI837" s="36"/>
      <c r="CJ837" s="36"/>
      <c r="CK837" s="36"/>
      <c r="CL837" s="36"/>
      <c r="CM837" s="36"/>
      <c r="CN837" s="36"/>
      <c r="CO837" s="36"/>
      <c r="CP837" s="36"/>
    </row>
    <row r="838" spans="1:256" s="27" customFormat="1" ht="31.5">
      <c r="A838" s="32">
        <v>23</v>
      </c>
      <c r="B838" s="80" t="s">
        <v>549</v>
      </c>
      <c r="C838" s="81">
        <v>1937.241</v>
      </c>
      <c r="D838" s="81">
        <v>70.558000000000007</v>
      </c>
      <c r="E838" s="81">
        <v>1937.241</v>
      </c>
      <c r="F838" s="81">
        <v>70.558000000000007</v>
      </c>
      <c r="G838" s="81">
        <v>1937.241</v>
      </c>
      <c r="H838" s="81">
        <v>70.558000000000007</v>
      </c>
      <c r="I838" s="81">
        <v>1937.241</v>
      </c>
      <c r="J838" s="81">
        <v>0</v>
      </c>
      <c r="K838" s="81">
        <v>1937.241</v>
      </c>
      <c r="L838" s="81">
        <v>0</v>
      </c>
      <c r="M838" s="81">
        <v>0</v>
      </c>
      <c r="N838" s="81">
        <v>0</v>
      </c>
      <c r="BR838" s="36"/>
      <c r="BS838" s="36"/>
      <c r="BT838" s="36"/>
      <c r="BU838" s="36"/>
      <c r="BV838" s="36"/>
      <c r="BW838" s="36"/>
      <c r="BX838" s="36"/>
      <c r="BY838" s="36"/>
      <c r="BZ838" s="36"/>
      <c r="CA838" s="36"/>
      <c r="CB838" s="36"/>
      <c r="CC838" s="36"/>
      <c r="CD838" s="36"/>
      <c r="CE838" s="36"/>
      <c r="CF838" s="36"/>
      <c r="CG838" s="36"/>
      <c r="CH838" s="36"/>
      <c r="CI838" s="36"/>
      <c r="CJ838" s="36"/>
      <c r="CK838" s="36"/>
      <c r="CL838" s="36"/>
      <c r="CM838" s="36"/>
      <c r="CN838" s="36"/>
      <c r="CO838" s="36"/>
      <c r="CP838" s="36"/>
    </row>
    <row r="839" spans="1:256" s="27" customFormat="1" ht="32.25" customHeight="1">
      <c r="A839" s="32">
        <v>23</v>
      </c>
      <c r="B839" s="91" t="s">
        <v>550</v>
      </c>
      <c r="C839" s="116">
        <v>558.12300000000005</v>
      </c>
      <c r="D839" s="33">
        <v>0</v>
      </c>
      <c r="E839" s="116">
        <v>558.12300000000005</v>
      </c>
      <c r="F839" s="116">
        <v>0</v>
      </c>
      <c r="G839" s="116">
        <v>558.12300000000005</v>
      </c>
      <c r="H839" s="116">
        <v>0</v>
      </c>
      <c r="I839" s="116">
        <v>558.12300000000005</v>
      </c>
      <c r="J839" s="116">
        <v>0</v>
      </c>
      <c r="K839" s="116">
        <v>558.06200000000001</v>
      </c>
      <c r="L839" s="116">
        <v>0</v>
      </c>
      <c r="M839" s="116">
        <v>0</v>
      </c>
      <c r="N839" s="116">
        <v>0</v>
      </c>
    </row>
    <row r="840" spans="1:256" s="27" customFormat="1" ht="66" customHeight="1">
      <c r="A840" s="23">
        <v>23</v>
      </c>
      <c r="B840" s="50" t="s">
        <v>903</v>
      </c>
      <c r="C840" s="25">
        <v>506.52199999999999</v>
      </c>
      <c r="D840" s="25">
        <v>0</v>
      </c>
      <c r="E840" s="25">
        <v>506.52199999999999</v>
      </c>
      <c r="F840" s="25">
        <v>0</v>
      </c>
      <c r="G840" s="25">
        <v>506.52199999999999</v>
      </c>
      <c r="H840" s="25">
        <v>0</v>
      </c>
      <c r="I840" s="25">
        <v>506.52199999999999</v>
      </c>
      <c r="J840" s="25">
        <v>0</v>
      </c>
      <c r="K840" s="25">
        <v>506.52199999999999</v>
      </c>
      <c r="L840" s="25">
        <v>0</v>
      </c>
      <c r="M840" s="25">
        <v>0</v>
      </c>
      <c r="N840" s="25">
        <v>0</v>
      </c>
    </row>
    <row r="841" spans="1:256" s="27" customFormat="1" ht="48.75" customHeight="1">
      <c r="A841" s="71">
        <v>23</v>
      </c>
      <c r="B841" s="51" t="s">
        <v>904</v>
      </c>
      <c r="C841" s="40">
        <v>127.108</v>
      </c>
      <c r="D841" s="40">
        <v>461.48399999999998</v>
      </c>
      <c r="E841" s="40">
        <v>127.108</v>
      </c>
      <c r="F841" s="40">
        <v>461.48399999999998</v>
      </c>
      <c r="G841" s="40">
        <v>127.108</v>
      </c>
      <c r="H841" s="40">
        <v>461.48399999999998</v>
      </c>
      <c r="I841" s="40">
        <v>127.108</v>
      </c>
      <c r="J841" s="40">
        <v>0</v>
      </c>
      <c r="K841" s="40">
        <v>127.108</v>
      </c>
      <c r="L841" s="40">
        <v>0</v>
      </c>
      <c r="M841" s="40">
        <v>0</v>
      </c>
      <c r="N841" s="40">
        <v>0</v>
      </c>
    </row>
    <row r="842" spans="1:256" s="27" customFormat="1">
      <c r="A842" s="185">
        <v>24</v>
      </c>
      <c r="B842" s="193" t="s">
        <v>232</v>
      </c>
      <c r="C842" s="103">
        <f t="shared" ref="C842:M842" si="23">SUM(C844:C881)</f>
        <v>111727.399</v>
      </c>
      <c r="D842" s="117">
        <f t="shared" si="23"/>
        <v>55863.699000000001</v>
      </c>
      <c r="E842" s="103">
        <f t="shared" si="23"/>
        <v>111727.399</v>
      </c>
      <c r="F842" s="103">
        <f t="shared" si="23"/>
        <v>55863.699000000001</v>
      </c>
      <c r="G842" s="103">
        <f t="shared" si="23"/>
        <v>111727.399</v>
      </c>
      <c r="H842" s="103">
        <f t="shared" si="23"/>
        <v>55863.699000000001</v>
      </c>
      <c r="I842" s="103">
        <f t="shared" si="23"/>
        <v>111727.399</v>
      </c>
      <c r="J842" s="103">
        <f t="shared" si="23"/>
        <v>230.23599999999999</v>
      </c>
      <c r="K842" s="103">
        <f t="shared" si="23"/>
        <v>109421.516</v>
      </c>
      <c r="L842" s="103">
        <f t="shared" si="23"/>
        <v>230.23599999999999</v>
      </c>
      <c r="M842" s="103">
        <f t="shared" si="23"/>
        <v>236.268</v>
      </c>
      <c r="N842" s="103">
        <f>SUM(N844:N865)</f>
        <v>0</v>
      </c>
    </row>
    <row r="843" spans="1:256" s="27" customFormat="1" ht="43.5" customHeight="1">
      <c r="A843" s="186"/>
      <c r="B843" s="194"/>
      <c r="C843" s="104"/>
      <c r="D843" s="111" t="s">
        <v>742</v>
      </c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</row>
    <row r="844" spans="1:256" s="27" customFormat="1" ht="47.25">
      <c r="A844" s="32">
        <v>24</v>
      </c>
      <c r="B844" s="136" t="s">
        <v>233</v>
      </c>
      <c r="C844" s="33">
        <v>236.268</v>
      </c>
      <c r="D844" s="33">
        <v>0</v>
      </c>
      <c r="E844" s="33">
        <v>236.268</v>
      </c>
      <c r="F844" s="33">
        <v>0</v>
      </c>
      <c r="G844" s="33">
        <v>236.268</v>
      </c>
      <c r="H844" s="33">
        <v>0</v>
      </c>
      <c r="I844" s="33">
        <v>236.268</v>
      </c>
      <c r="J844" s="33">
        <v>0</v>
      </c>
      <c r="K844" s="33">
        <v>0</v>
      </c>
      <c r="L844" s="33">
        <v>0</v>
      </c>
      <c r="M844" s="33">
        <v>236.268</v>
      </c>
      <c r="N844" s="33">
        <v>0</v>
      </c>
    </row>
    <row r="845" spans="1:256" s="27" customFormat="1" ht="47.25">
      <c r="A845" s="23">
        <v>24</v>
      </c>
      <c r="B845" s="133" t="s">
        <v>624</v>
      </c>
      <c r="C845" s="25">
        <v>12008.566000000001</v>
      </c>
      <c r="D845" s="25">
        <v>2548.5740000000001</v>
      </c>
      <c r="E845" s="25">
        <v>12008.566000000001</v>
      </c>
      <c r="F845" s="25">
        <v>2548.5740000000001</v>
      </c>
      <c r="G845" s="25">
        <v>12008.566000000001</v>
      </c>
      <c r="H845" s="25">
        <v>2548.5740000000001</v>
      </c>
      <c r="I845" s="25">
        <v>12008.566000000001</v>
      </c>
      <c r="J845" s="25">
        <v>0</v>
      </c>
      <c r="K845" s="25">
        <v>12008.566000000001</v>
      </c>
      <c r="L845" s="25">
        <v>0</v>
      </c>
      <c r="M845" s="25">
        <v>0</v>
      </c>
      <c r="N845" s="25">
        <v>0</v>
      </c>
    </row>
    <row r="846" spans="1:256" s="27" customFormat="1" ht="47.25">
      <c r="A846" s="23">
        <v>24</v>
      </c>
      <c r="B846" s="133" t="s">
        <v>628</v>
      </c>
      <c r="C846" s="25">
        <v>2588.2930000000001</v>
      </c>
      <c r="D846" s="25">
        <v>0</v>
      </c>
      <c r="E846" s="25">
        <v>2588.2930000000001</v>
      </c>
      <c r="F846" s="25">
        <v>0</v>
      </c>
      <c r="G846" s="25">
        <v>2588.2930000000001</v>
      </c>
      <c r="H846" s="25">
        <v>0</v>
      </c>
      <c r="I846" s="25">
        <v>2588.2930000000001</v>
      </c>
      <c r="J846" s="25">
        <v>0</v>
      </c>
      <c r="K846" s="25">
        <v>2588.2930000000001</v>
      </c>
      <c r="L846" s="25">
        <v>0</v>
      </c>
      <c r="M846" s="25">
        <v>0</v>
      </c>
      <c r="N846" s="25">
        <v>0</v>
      </c>
    </row>
    <row r="847" spans="1:256" s="27" customFormat="1" ht="63">
      <c r="A847" s="34">
        <v>24</v>
      </c>
      <c r="B847" s="51" t="s">
        <v>234</v>
      </c>
      <c r="C847" s="35">
        <v>6417.098</v>
      </c>
      <c r="D847" s="35">
        <v>1000</v>
      </c>
      <c r="E847" s="35">
        <v>6417.098</v>
      </c>
      <c r="F847" s="35">
        <v>1000</v>
      </c>
      <c r="G847" s="35">
        <v>6417.098</v>
      </c>
      <c r="H847" s="35">
        <v>1000</v>
      </c>
      <c r="I847" s="35">
        <v>6417.098</v>
      </c>
      <c r="J847" s="35">
        <v>0</v>
      </c>
      <c r="K847" s="35">
        <v>6417.098</v>
      </c>
      <c r="L847" s="35">
        <v>0</v>
      </c>
      <c r="M847" s="35">
        <v>0</v>
      </c>
      <c r="N847" s="35">
        <v>0</v>
      </c>
    </row>
    <row r="848" spans="1:256" s="27" customFormat="1" ht="31.5">
      <c r="A848" s="32">
        <v>24</v>
      </c>
      <c r="B848" s="49" t="s">
        <v>799</v>
      </c>
      <c r="C848" s="33">
        <v>2341.221</v>
      </c>
      <c r="D848" s="33">
        <v>0</v>
      </c>
      <c r="E848" s="33">
        <v>2341.221</v>
      </c>
      <c r="F848" s="33">
        <v>0</v>
      </c>
      <c r="G848" s="33">
        <v>2341.221</v>
      </c>
      <c r="H848" s="33">
        <v>0</v>
      </c>
      <c r="I848" s="33">
        <v>2341.221</v>
      </c>
      <c r="J848" s="33">
        <v>0</v>
      </c>
      <c r="K848" s="33">
        <v>2020.3920000000001</v>
      </c>
      <c r="L848" s="33">
        <v>0</v>
      </c>
      <c r="M848" s="33">
        <v>0</v>
      </c>
      <c r="N848" s="33">
        <v>0</v>
      </c>
    </row>
    <row r="849" spans="1:14" s="27" customFormat="1" ht="31.5">
      <c r="A849" s="23">
        <v>24</v>
      </c>
      <c r="B849" s="50" t="s">
        <v>235</v>
      </c>
      <c r="C849" s="25">
        <v>10652.302</v>
      </c>
      <c r="D849" s="25">
        <v>4000</v>
      </c>
      <c r="E849" s="25">
        <v>10652.302</v>
      </c>
      <c r="F849" s="25">
        <v>4000</v>
      </c>
      <c r="G849" s="25">
        <v>10652.302</v>
      </c>
      <c r="H849" s="25">
        <v>4000</v>
      </c>
      <c r="I849" s="25">
        <v>10652.302</v>
      </c>
      <c r="J849" s="25">
        <v>0</v>
      </c>
      <c r="K849" s="25">
        <v>10652.302</v>
      </c>
      <c r="L849" s="25">
        <v>0</v>
      </c>
      <c r="M849" s="25">
        <v>0</v>
      </c>
      <c r="N849" s="25">
        <v>0</v>
      </c>
    </row>
    <row r="850" spans="1:14" s="27" customFormat="1" ht="64.5" customHeight="1">
      <c r="A850" s="34">
        <v>24</v>
      </c>
      <c r="B850" s="51" t="s">
        <v>236</v>
      </c>
      <c r="C850" s="35">
        <v>6022.5029999999997</v>
      </c>
      <c r="D850" s="35">
        <v>1850.72</v>
      </c>
      <c r="E850" s="35">
        <v>6022.5029999999997</v>
      </c>
      <c r="F850" s="35">
        <v>1850.72</v>
      </c>
      <c r="G850" s="35">
        <v>6022.5029999999997</v>
      </c>
      <c r="H850" s="35">
        <v>1850.72</v>
      </c>
      <c r="I850" s="35">
        <v>6022.5029999999997</v>
      </c>
      <c r="J850" s="35">
        <v>0</v>
      </c>
      <c r="K850" s="35">
        <v>6005.97</v>
      </c>
      <c r="L850" s="35">
        <v>0</v>
      </c>
      <c r="M850" s="35">
        <v>0</v>
      </c>
      <c r="N850" s="35">
        <v>0</v>
      </c>
    </row>
    <row r="851" spans="1:14" s="27" customFormat="1" ht="27.75" customHeight="1">
      <c r="A851" s="23">
        <v>24</v>
      </c>
      <c r="B851" s="137" t="s">
        <v>237</v>
      </c>
      <c r="C851" s="25">
        <v>12837.213</v>
      </c>
      <c r="D851" s="25">
        <v>0</v>
      </c>
      <c r="E851" s="25">
        <v>12837.213</v>
      </c>
      <c r="F851" s="25">
        <v>0</v>
      </c>
      <c r="G851" s="25">
        <v>12837.213</v>
      </c>
      <c r="H851" s="25">
        <v>0</v>
      </c>
      <c r="I851" s="25">
        <v>12837.213</v>
      </c>
      <c r="J851" s="25">
        <v>0</v>
      </c>
      <c r="K851" s="25">
        <v>12837.213</v>
      </c>
      <c r="L851" s="25">
        <v>0</v>
      </c>
      <c r="M851" s="25">
        <v>0</v>
      </c>
      <c r="N851" s="25">
        <v>0</v>
      </c>
    </row>
    <row r="852" spans="1:14" s="27" customFormat="1" ht="43.5" customHeight="1">
      <c r="A852" s="23">
        <v>24</v>
      </c>
      <c r="B852" s="137" t="s">
        <v>800</v>
      </c>
      <c r="C852" s="25">
        <v>1568.6990000000001</v>
      </c>
      <c r="D852" s="25">
        <v>0</v>
      </c>
      <c r="E852" s="25">
        <v>1568.6990000000001</v>
      </c>
      <c r="F852" s="25">
        <v>0</v>
      </c>
      <c r="G852" s="25">
        <v>1568.6990000000001</v>
      </c>
      <c r="H852" s="25">
        <v>0</v>
      </c>
      <c r="I852" s="25">
        <v>1568.6990000000001</v>
      </c>
      <c r="J852" s="25">
        <v>0</v>
      </c>
      <c r="K852" s="25">
        <v>1451.885</v>
      </c>
      <c r="L852" s="25">
        <v>0</v>
      </c>
      <c r="M852" s="25">
        <v>0</v>
      </c>
      <c r="N852" s="25">
        <v>0</v>
      </c>
    </row>
    <row r="853" spans="1:14" s="27" customFormat="1" ht="63">
      <c r="A853" s="32">
        <v>24</v>
      </c>
      <c r="B853" s="136" t="s">
        <v>238</v>
      </c>
      <c r="C853" s="33">
        <v>0</v>
      </c>
      <c r="D853" s="33">
        <v>640.85900000000004</v>
      </c>
      <c r="E853" s="33">
        <v>0</v>
      </c>
      <c r="F853" s="33">
        <v>640.85900000000004</v>
      </c>
      <c r="G853" s="33">
        <v>0</v>
      </c>
      <c r="H853" s="33">
        <v>640.85900000000004</v>
      </c>
      <c r="I853" s="33">
        <v>0</v>
      </c>
      <c r="J853" s="33">
        <v>0</v>
      </c>
      <c r="K853" s="33">
        <v>0</v>
      </c>
      <c r="L853" s="33">
        <v>0</v>
      </c>
      <c r="M853" s="33">
        <v>0</v>
      </c>
      <c r="N853" s="33">
        <v>0</v>
      </c>
    </row>
    <row r="854" spans="1:14" s="27" customFormat="1" ht="31.5">
      <c r="A854" s="23">
        <v>24</v>
      </c>
      <c r="B854" s="133" t="s">
        <v>623</v>
      </c>
      <c r="C854" s="25">
        <v>5511.5249999999996</v>
      </c>
      <c r="D854" s="25">
        <v>0</v>
      </c>
      <c r="E854" s="25">
        <v>5511.5249999999996</v>
      </c>
      <c r="F854" s="25">
        <v>0</v>
      </c>
      <c r="G854" s="25">
        <v>5511.5249999999996</v>
      </c>
      <c r="H854" s="25">
        <v>0</v>
      </c>
      <c r="I854" s="25">
        <v>5511.5249999999996</v>
      </c>
      <c r="J854" s="25">
        <v>0</v>
      </c>
      <c r="K854" s="25">
        <v>5001.1220000000003</v>
      </c>
      <c r="L854" s="25">
        <v>0</v>
      </c>
      <c r="M854" s="25">
        <v>0</v>
      </c>
      <c r="N854" s="25">
        <v>0</v>
      </c>
    </row>
    <row r="855" spans="1:14" s="27" customFormat="1" ht="63">
      <c r="A855" s="71">
        <v>24</v>
      </c>
      <c r="B855" s="134" t="s">
        <v>622</v>
      </c>
      <c r="C855" s="40">
        <v>4026.0610000000001</v>
      </c>
      <c r="D855" s="40">
        <v>2000</v>
      </c>
      <c r="E855" s="40">
        <v>4026.0610000000001</v>
      </c>
      <c r="F855" s="40">
        <v>2000</v>
      </c>
      <c r="G855" s="40">
        <v>4026.0610000000001</v>
      </c>
      <c r="H855" s="40">
        <v>2000</v>
      </c>
      <c r="I855" s="40">
        <v>4026.0610000000001</v>
      </c>
      <c r="J855" s="40">
        <v>0</v>
      </c>
      <c r="K855" s="40">
        <v>4026.0610000000001</v>
      </c>
      <c r="L855" s="40">
        <v>0</v>
      </c>
      <c r="M855" s="40">
        <v>0</v>
      </c>
      <c r="N855" s="40">
        <v>0</v>
      </c>
    </row>
    <row r="856" spans="1:14" s="27" customFormat="1" ht="78.75">
      <c r="A856" s="23">
        <v>24</v>
      </c>
      <c r="B856" s="133" t="s">
        <v>626</v>
      </c>
      <c r="C856" s="25">
        <v>4990</v>
      </c>
      <c r="D856" s="25">
        <v>5000</v>
      </c>
      <c r="E856" s="25">
        <v>4990</v>
      </c>
      <c r="F856" s="25">
        <v>5000</v>
      </c>
      <c r="G856" s="25">
        <v>4990</v>
      </c>
      <c r="H856" s="25">
        <v>5000</v>
      </c>
      <c r="I856" s="25">
        <v>4990</v>
      </c>
      <c r="J856" s="25">
        <v>0</v>
      </c>
      <c r="K856" s="25">
        <v>4970.55</v>
      </c>
      <c r="L856" s="25">
        <v>0</v>
      </c>
      <c r="M856" s="25">
        <v>0</v>
      </c>
      <c r="N856" s="25">
        <v>0</v>
      </c>
    </row>
    <row r="857" spans="1:14" s="27" customFormat="1" ht="47.25">
      <c r="A857" s="34">
        <v>24</v>
      </c>
      <c r="B857" s="135" t="s">
        <v>627</v>
      </c>
      <c r="C857" s="35">
        <v>5000</v>
      </c>
      <c r="D857" s="35">
        <v>0</v>
      </c>
      <c r="E857" s="35">
        <v>5000</v>
      </c>
      <c r="F857" s="35">
        <v>0</v>
      </c>
      <c r="G857" s="35">
        <v>5000</v>
      </c>
      <c r="H857" s="35">
        <v>0</v>
      </c>
      <c r="I857" s="35">
        <v>5000</v>
      </c>
      <c r="J857" s="35">
        <v>0</v>
      </c>
      <c r="K857" s="35">
        <v>5000</v>
      </c>
      <c r="L857" s="35">
        <v>0</v>
      </c>
      <c r="M857" s="35">
        <v>0</v>
      </c>
      <c r="N857" s="35">
        <v>0</v>
      </c>
    </row>
    <row r="858" spans="1:14" s="27" customFormat="1" ht="47.25">
      <c r="A858" s="32">
        <v>24</v>
      </c>
      <c r="B858" s="136" t="s">
        <v>239</v>
      </c>
      <c r="C858" s="33">
        <v>6000</v>
      </c>
      <c r="D858" s="33">
        <v>3000</v>
      </c>
      <c r="E858" s="33">
        <v>6000</v>
      </c>
      <c r="F858" s="33">
        <v>3000</v>
      </c>
      <c r="G858" s="33">
        <v>6000</v>
      </c>
      <c r="H858" s="33">
        <v>3000</v>
      </c>
      <c r="I858" s="33">
        <v>6000</v>
      </c>
      <c r="J858" s="33">
        <v>0</v>
      </c>
      <c r="K858" s="33">
        <v>6000</v>
      </c>
      <c r="L858" s="33">
        <v>0</v>
      </c>
      <c r="M858" s="33">
        <v>0</v>
      </c>
      <c r="N858" s="33">
        <v>0</v>
      </c>
    </row>
    <row r="859" spans="1:14" s="27" customFormat="1" ht="50.25" customHeight="1">
      <c r="A859" s="23">
        <v>24</v>
      </c>
      <c r="B859" s="133" t="s">
        <v>801</v>
      </c>
      <c r="C859" s="25">
        <v>1349.134</v>
      </c>
      <c r="D859" s="25">
        <v>0</v>
      </c>
      <c r="E859" s="25">
        <v>1349.134</v>
      </c>
      <c r="F859" s="25">
        <v>0</v>
      </c>
      <c r="G859" s="25">
        <v>1349.134</v>
      </c>
      <c r="H859" s="25">
        <v>0</v>
      </c>
      <c r="I859" s="25">
        <v>1349.134</v>
      </c>
      <c r="J859" s="25">
        <v>0</v>
      </c>
      <c r="K859" s="25">
        <v>1332.3040000000001</v>
      </c>
      <c r="L859" s="25">
        <v>0</v>
      </c>
      <c r="M859" s="25">
        <v>0</v>
      </c>
      <c r="N859" s="25">
        <v>0</v>
      </c>
    </row>
    <row r="860" spans="1:14" s="27" customFormat="1" ht="47.25">
      <c r="A860" s="23">
        <v>24</v>
      </c>
      <c r="B860" s="133" t="s">
        <v>240</v>
      </c>
      <c r="C860" s="25">
        <v>2073.681</v>
      </c>
      <c r="D860" s="25">
        <v>2000</v>
      </c>
      <c r="E860" s="25">
        <v>2073.681</v>
      </c>
      <c r="F860" s="25">
        <v>2000</v>
      </c>
      <c r="G860" s="25">
        <v>2073.681</v>
      </c>
      <c r="H860" s="25">
        <v>2000</v>
      </c>
      <c r="I860" s="25">
        <v>2073.681</v>
      </c>
      <c r="J860" s="25">
        <v>0</v>
      </c>
      <c r="K860" s="25">
        <v>2073.681</v>
      </c>
      <c r="L860" s="25">
        <v>0</v>
      </c>
      <c r="M860" s="25">
        <v>0</v>
      </c>
      <c r="N860" s="25">
        <v>0</v>
      </c>
    </row>
    <row r="861" spans="1:14" s="27" customFormat="1" ht="94.5">
      <c r="A861" s="23">
        <v>24</v>
      </c>
      <c r="B861" s="50" t="s">
        <v>241</v>
      </c>
      <c r="C861" s="25">
        <v>1146.5039999999999</v>
      </c>
      <c r="D861" s="25">
        <v>0</v>
      </c>
      <c r="E861" s="25">
        <v>1146.5039999999999</v>
      </c>
      <c r="F861" s="25">
        <v>0</v>
      </c>
      <c r="G861" s="25">
        <v>1146.5039999999999</v>
      </c>
      <c r="H861" s="25">
        <v>0</v>
      </c>
      <c r="I861" s="25">
        <v>1146.5039999999999</v>
      </c>
      <c r="J861" s="25">
        <v>0</v>
      </c>
      <c r="K861" s="25">
        <v>1146.5039999999999</v>
      </c>
      <c r="L861" s="25">
        <v>0</v>
      </c>
      <c r="M861" s="25">
        <v>0</v>
      </c>
      <c r="N861" s="25">
        <v>0</v>
      </c>
    </row>
    <row r="862" spans="1:14" s="27" customFormat="1" ht="47.25">
      <c r="A862" s="34">
        <v>24</v>
      </c>
      <c r="B862" s="135" t="s">
        <v>625</v>
      </c>
      <c r="C862" s="35">
        <v>2408.6999999999998</v>
      </c>
      <c r="D862" s="35">
        <v>0</v>
      </c>
      <c r="E862" s="35">
        <v>2408.6999999999998</v>
      </c>
      <c r="F862" s="35">
        <v>0</v>
      </c>
      <c r="G862" s="35">
        <v>2408.6999999999998</v>
      </c>
      <c r="H862" s="35">
        <v>0</v>
      </c>
      <c r="I862" s="35">
        <v>2408.6999999999998</v>
      </c>
      <c r="J862" s="35">
        <v>0</v>
      </c>
      <c r="K862" s="35">
        <v>2408.6999999999998</v>
      </c>
      <c r="L862" s="35">
        <v>0</v>
      </c>
      <c r="M862" s="35">
        <v>0</v>
      </c>
      <c r="N862" s="35">
        <v>0</v>
      </c>
    </row>
    <row r="863" spans="1:14" s="27" customFormat="1" ht="47.25">
      <c r="A863" s="32">
        <v>24</v>
      </c>
      <c r="B863" s="49" t="s">
        <v>743</v>
      </c>
      <c r="C863" s="33">
        <v>4513.5410000000002</v>
      </c>
      <c r="D863" s="33">
        <v>4452.9979999999996</v>
      </c>
      <c r="E863" s="33">
        <v>4513.5410000000002</v>
      </c>
      <c r="F863" s="33">
        <v>4452.9979999999996</v>
      </c>
      <c r="G863" s="33">
        <v>4513.5410000000002</v>
      </c>
      <c r="H863" s="33">
        <v>4452.9979999999996</v>
      </c>
      <c r="I863" s="33">
        <v>4513.5410000000002</v>
      </c>
      <c r="J863" s="33">
        <v>230.23599999999999</v>
      </c>
      <c r="K863" s="33">
        <v>4513.5410000000002</v>
      </c>
      <c r="L863" s="33">
        <v>230.23599999999999</v>
      </c>
      <c r="M863" s="33">
        <v>0</v>
      </c>
      <c r="N863" s="33">
        <v>0</v>
      </c>
    </row>
    <row r="864" spans="1:14" s="27" customFormat="1" ht="31.5">
      <c r="A864" s="23">
        <v>24</v>
      </c>
      <c r="B864" s="50" t="s">
        <v>242</v>
      </c>
      <c r="C864" s="25">
        <v>1067.625</v>
      </c>
      <c r="D864" s="25">
        <v>1067.625</v>
      </c>
      <c r="E864" s="25">
        <v>1067.625</v>
      </c>
      <c r="F864" s="25">
        <v>1067.625</v>
      </c>
      <c r="G864" s="25">
        <v>1067.625</v>
      </c>
      <c r="H864" s="25">
        <v>1067.625</v>
      </c>
      <c r="I864" s="25">
        <v>1067.625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</row>
    <row r="865" spans="1:14" s="27" customFormat="1" ht="52.5" customHeight="1">
      <c r="A865" s="23">
        <v>24</v>
      </c>
      <c r="B865" s="50" t="s">
        <v>243</v>
      </c>
      <c r="C865" s="25">
        <v>0</v>
      </c>
      <c r="D865" s="25">
        <v>8151</v>
      </c>
      <c r="E865" s="25">
        <v>0</v>
      </c>
      <c r="F865" s="25">
        <v>8151</v>
      </c>
      <c r="G865" s="25">
        <v>0</v>
      </c>
      <c r="H865" s="25">
        <v>8151</v>
      </c>
      <c r="I865" s="25">
        <v>0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</row>
    <row r="866" spans="1:14" s="27" customFormat="1" ht="48" customHeight="1">
      <c r="A866" s="23">
        <v>24</v>
      </c>
      <c r="B866" s="76" t="s">
        <v>552</v>
      </c>
      <c r="C866" s="25">
        <v>0</v>
      </c>
      <c r="D866" s="25">
        <v>2587.9549999999999</v>
      </c>
      <c r="E866" s="25">
        <v>0</v>
      </c>
      <c r="F866" s="25">
        <v>2587.9549999999999</v>
      </c>
      <c r="G866" s="25">
        <v>0</v>
      </c>
      <c r="H866" s="25">
        <v>2587.9549999999999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</row>
    <row r="867" spans="1:14" s="27" customFormat="1" ht="45.75" customHeight="1">
      <c r="A867" s="23">
        <v>24</v>
      </c>
      <c r="B867" s="119" t="s">
        <v>551</v>
      </c>
      <c r="C867" s="25">
        <v>1004.085</v>
      </c>
      <c r="D867" s="25">
        <v>0</v>
      </c>
      <c r="E867" s="25">
        <v>1004.085</v>
      </c>
      <c r="F867" s="25">
        <v>0</v>
      </c>
      <c r="G867" s="25">
        <v>1004.085</v>
      </c>
      <c r="H867" s="25">
        <v>0</v>
      </c>
      <c r="I867" s="25">
        <v>1004.085</v>
      </c>
      <c r="J867" s="25">
        <v>0</v>
      </c>
      <c r="K867" s="25">
        <v>1004.085</v>
      </c>
      <c r="L867" s="25">
        <v>0</v>
      </c>
      <c r="M867" s="25">
        <v>0</v>
      </c>
      <c r="N867" s="25">
        <v>0</v>
      </c>
    </row>
    <row r="868" spans="1:14" s="27" customFormat="1" ht="47.25" customHeight="1">
      <c r="A868" s="23">
        <v>24</v>
      </c>
      <c r="B868" s="119" t="s">
        <v>553</v>
      </c>
      <c r="C868" s="25">
        <v>980.39200000000005</v>
      </c>
      <c r="D868" s="25">
        <v>0</v>
      </c>
      <c r="E868" s="25">
        <v>980.39200000000005</v>
      </c>
      <c r="F868" s="25">
        <v>0</v>
      </c>
      <c r="G868" s="25">
        <v>980.39200000000005</v>
      </c>
      <c r="H868" s="25">
        <v>0</v>
      </c>
      <c r="I868" s="25">
        <v>980.39200000000005</v>
      </c>
      <c r="J868" s="25">
        <v>0</v>
      </c>
      <c r="K868" s="25">
        <v>980.22900000000004</v>
      </c>
      <c r="L868" s="25">
        <v>0</v>
      </c>
      <c r="M868" s="25">
        <v>0</v>
      </c>
      <c r="N868" s="25">
        <v>0</v>
      </c>
    </row>
    <row r="869" spans="1:14" s="27" customFormat="1" ht="46.5" customHeight="1">
      <c r="A869" s="23">
        <v>24</v>
      </c>
      <c r="B869" s="119" t="s">
        <v>554</v>
      </c>
      <c r="C869" s="25">
        <v>898.322</v>
      </c>
      <c r="D869" s="25">
        <v>0</v>
      </c>
      <c r="E869" s="25">
        <v>898.322</v>
      </c>
      <c r="F869" s="25">
        <v>0</v>
      </c>
      <c r="G869" s="25">
        <v>898.322</v>
      </c>
      <c r="H869" s="25">
        <v>0</v>
      </c>
      <c r="I869" s="25">
        <v>898.322</v>
      </c>
      <c r="J869" s="25">
        <v>0</v>
      </c>
      <c r="K869" s="25">
        <v>898.322</v>
      </c>
      <c r="L869" s="25">
        <v>0</v>
      </c>
      <c r="M869" s="25">
        <v>0</v>
      </c>
      <c r="N869" s="25">
        <v>0</v>
      </c>
    </row>
    <row r="870" spans="1:14" s="27" customFormat="1" ht="46.5" customHeight="1">
      <c r="A870" s="23">
        <v>24</v>
      </c>
      <c r="B870" s="119" t="s">
        <v>555</v>
      </c>
      <c r="C870" s="25">
        <v>683.60199999999998</v>
      </c>
      <c r="D870" s="25">
        <v>0</v>
      </c>
      <c r="E870" s="25">
        <v>683.60199999999998</v>
      </c>
      <c r="F870" s="25">
        <v>0</v>
      </c>
      <c r="G870" s="25">
        <v>683.60199999999998</v>
      </c>
      <c r="H870" s="25">
        <v>0</v>
      </c>
      <c r="I870" s="25">
        <v>683.60199999999998</v>
      </c>
      <c r="J870" s="25">
        <v>0</v>
      </c>
      <c r="K870" s="25">
        <v>683.601</v>
      </c>
      <c r="L870" s="25">
        <v>0</v>
      </c>
      <c r="M870" s="25">
        <v>0</v>
      </c>
      <c r="N870" s="25">
        <v>0</v>
      </c>
    </row>
    <row r="871" spans="1:14" s="27" customFormat="1" ht="31.5" customHeight="1">
      <c r="A871" s="23">
        <v>24</v>
      </c>
      <c r="B871" s="119" t="s">
        <v>556</v>
      </c>
      <c r="C871" s="25">
        <v>742.37</v>
      </c>
      <c r="D871" s="25">
        <v>0</v>
      </c>
      <c r="E871" s="25">
        <v>742.37</v>
      </c>
      <c r="F871" s="25">
        <v>0</v>
      </c>
      <c r="G871" s="25">
        <v>742.37</v>
      </c>
      <c r="H871" s="25">
        <v>0</v>
      </c>
      <c r="I871" s="25">
        <v>742.37</v>
      </c>
      <c r="J871" s="25">
        <v>0</v>
      </c>
      <c r="K871" s="25">
        <v>742.37</v>
      </c>
      <c r="L871" s="25">
        <v>0</v>
      </c>
      <c r="M871" s="25">
        <v>0</v>
      </c>
      <c r="N871" s="25">
        <v>0</v>
      </c>
    </row>
    <row r="872" spans="1:14" s="27" customFormat="1" ht="46.5" customHeight="1">
      <c r="A872" s="23">
        <v>24</v>
      </c>
      <c r="B872" s="164" t="s">
        <v>557</v>
      </c>
      <c r="C872" s="25">
        <v>0</v>
      </c>
      <c r="D872" s="25">
        <v>2055.3110000000001</v>
      </c>
      <c r="E872" s="25">
        <v>0</v>
      </c>
      <c r="F872" s="25">
        <v>2055.3110000000001</v>
      </c>
      <c r="G872" s="25">
        <v>0</v>
      </c>
      <c r="H872" s="25">
        <v>2055.3110000000001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</row>
    <row r="873" spans="1:14" s="27" customFormat="1" ht="48" customHeight="1">
      <c r="A873" s="23">
        <v>24</v>
      </c>
      <c r="B873" s="119" t="s">
        <v>558</v>
      </c>
      <c r="C873" s="25">
        <v>2500</v>
      </c>
      <c r="D873" s="25">
        <v>2500</v>
      </c>
      <c r="E873" s="25">
        <v>2500</v>
      </c>
      <c r="F873" s="25">
        <v>2500</v>
      </c>
      <c r="G873" s="25">
        <v>2500</v>
      </c>
      <c r="H873" s="25">
        <v>2500</v>
      </c>
      <c r="I873" s="25">
        <v>2500</v>
      </c>
      <c r="J873" s="25">
        <v>0</v>
      </c>
      <c r="K873" s="25">
        <v>2500</v>
      </c>
      <c r="L873" s="25">
        <v>0</v>
      </c>
      <c r="M873" s="25">
        <v>0</v>
      </c>
      <c r="N873" s="25">
        <v>0</v>
      </c>
    </row>
    <row r="874" spans="1:14" s="27" customFormat="1" ht="31.5" customHeight="1">
      <c r="A874" s="23">
        <v>24</v>
      </c>
      <c r="B874" s="119" t="s">
        <v>559</v>
      </c>
      <c r="C874" s="25">
        <v>0</v>
      </c>
      <c r="D874" s="25">
        <v>898</v>
      </c>
      <c r="E874" s="25">
        <v>0</v>
      </c>
      <c r="F874" s="25">
        <v>898</v>
      </c>
      <c r="G874" s="25">
        <v>0</v>
      </c>
      <c r="H874" s="25">
        <v>898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</row>
    <row r="875" spans="1:14" s="27" customFormat="1" ht="32.25" customHeight="1">
      <c r="A875" s="23">
        <v>24</v>
      </c>
      <c r="B875" s="76" t="s">
        <v>560</v>
      </c>
      <c r="C875" s="25">
        <v>2862.643</v>
      </c>
      <c r="D875" s="25">
        <v>8222.6119999999992</v>
      </c>
      <c r="E875" s="25">
        <v>2862.643</v>
      </c>
      <c r="F875" s="25">
        <v>8222.6119999999992</v>
      </c>
      <c r="G875" s="25">
        <v>2862.643</v>
      </c>
      <c r="H875" s="25">
        <v>8222.6119999999992</v>
      </c>
      <c r="I875" s="25">
        <v>2862.643</v>
      </c>
      <c r="J875" s="25">
        <v>0</v>
      </c>
      <c r="K875" s="25">
        <v>2862.643</v>
      </c>
      <c r="L875" s="25">
        <v>0</v>
      </c>
      <c r="M875" s="25">
        <v>0</v>
      </c>
      <c r="N875" s="25">
        <v>0</v>
      </c>
    </row>
    <row r="876" spans="1:14" s="27" customFormat="1" ht="30.75" customHeight="1">
      <c r="A876" s="23">
        <v>24</v>
      </c>
      <c r="B876" s="76" t="s">
        <v>561</v>
      </c>
      <c r="C876" s="25">
        <v>0</v>
      </c>
      <c r="D876" s="25">
        <v>1274.895</v>
      </c>
      <c r="E876" s="25">
        <v>0</v>
      </c>
      <c r="F876" s="25">
        <v>1274.895</v>
      </c>
      <c r="G876" s="25">
        <v>0</v>
      </c>
      <c r="H876" s="25">
        <v>1274.895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</row>
    <row r="877" spans="1:14" s="27" customFormat="1" ht="33" customHeight="1">
      <c r="A877" s="23">
        <v>24</v>
      </c>
      <c r="B877" s="76" t="s">
        <v>562</v>
      </c>
      <c r="C877" s="25">
        <v>857.39200000000005</v>
      </c>
      <c r="D877" s="25">
        <v>0</v>
      </c>
      <c r="E877" s="25">
        <v>857.39200000000005</v>
      </c>
      <c r="F877" s="25">
        <v>0</v>
      </c>
      <c r="G877" s="25">
        <v>857.39200000000005</v>
      </c>
      <c r="H877" s="25">
        <v>0</v>
      </c>
      <c r="I877" s="25">
        <v>857.39200000000005</v>
      </c>
      <c r="J877" s="25">
        <v>0</v>
      </c>
      <c r="K877" s="25">
        <v>857.39200000000005</v>
      </c>
      <c r="L877" s="25">
        <v>0</v>
      </c>
      <c r="M877" s="25">
        <v>0</v>
      </c>
      <c r="N877" s="25">
        <v>0</v>
      </c>
    </row>
    <row r="878" spans="1:14" s="27" customFormat="1" ht="45.75" customHeight="1">
      <c r="A878" s="23">
        <v>24</v>
      </c>
      <c r="B878" s="76" t="s">
        <v>563</v>
      </c>
      <c r="C878" s="25">
        <v>1322.383</v>
      </c>
      <c r="D878" s="25">
        <v>0</v>
      </c>
      <c r="E878" s="25">
        <v>1322.383</v>
      </c>
      <c r="F878" s="25">
        <v>0</v>
      </c>
      <c r="G878" s="25">
        <v>1322.383</v>
      </c>
      <c r="H878" s="25">
        <v>0</v>
      </c>
      <c r="I878" s="25">
        <v>1322.383</v>
      </c>
      <c r="J878" s="25">
        <v>0</v>
      </c>
      <c r="K878" s="25">
        <v>1321.4159999999999</v>
      </c>
      <c r="L878" s="25">
        <v>0</v>
      </c>
      <c r="M878" s="25">
        <v>0</v>
      </c>
      <c r="N878" s="25">
        <v>0</v>
      </c>
    </row>
    <row r="879" spans="1:14" s="27" customFormat="1" ht="48" customHeight="1">
      <c r="A879" s="23">
        <v>24</v>
      </c>
      <c r="B879" s="76" t="s">
        <v>564</v>
      </c>
      <c r="C879" s="25">
        <v>1584.3</v>
      </c>
      <c r="D879" s="25">
        <v>0</v>
      </c>
      <c r="E879" s="25">
        <v>1584.3</v>
      </c>
      <c r="F879" s="25">
        <v>0</v>
      </c>
      <c r="G879" s="25">
        <v>1584.3</v>
      </c>
      <c r="H879" s="25">
        <v>0</v>
      </c>
      <c r="I879" s="25">
        <v>1584.3</v>
      </c>
      <c r="J879" s="25">
        <v>0</v>
      </c>
      <c r="K879" s="25">
        <v>1584.3</v>
      </c>
      <c r="L879" s="25">
        <v>0</v>
      </c>
      <c r="M879" s="25">
        <v>0</v>
      </c>
      <c r="N879" s="25">
        <v>0</v>
      </c>
    </row>
    <row r="880" spans="1:14" s="27" customFormat="1" ht="27.75" customHeight="1">
      <c r="A880" s="23">
        <v>24</v>
      </c>
      <c r="B880" s="76" t="s">
        <v>565</v>
      </c>
      <c r="C880" s="25">
        <v>2919.826</v>
      </c>
      <c r="D880" s="25">
        <v>0</v>
      </c>
      <c r="E880" s="25">
        <v>2919.826</v>
      </c>
      <c r="F880" s="25">
        <v>0</v>
      </c>
      <c r="G880" s="25">
        <v>2919.826</v>
      </c>
      <c r="H880" s="25">
        <v>0</v>
      </c>
      <c r="I880" s="25">
        <v>2919.826</v>
      </c>
      <c r="J880" s="25">
        <v>0</v>
      </c>
      <c r="K880" s="25">
        <v>2919.826</v>
      </c>
      <c r="L880" s="25">
        <v>0</v>
      </c>
      <c r="M880" s="25">
        <v>0</v>
      </c>
      <c r="N880" s="25">
        <v>0</v>
      </c>
    </row>
    <row r="881" spans="1:14" s="27" customFormat="1" ht="62.25" customHeight="1">
      <c r="A881" s="23">
        <v>24</v>
      </c>
      <c r="B881" s="138" t="s">
        <v>905</v>
      </c>
      <c r="C881" s="33">
        <v>2613.15</v>
      </c>
      <c r="D881" s="33">
        <v>2613.15</v>
      </c>
      <c r="E881" s="33">
        <v>2613.15</v>
      </c>
      <c r="F881" s="33">
        <v>2613.15</v>
      </c>
      <c r="G881" s="33">
        <v>2613.15</v>
      </c>
      <c r="H881" s="33">
        <v>2613.15</v>
      </c>
      <c r="I881" s="33">
        <v>2613.15</v>
      </c>
      <c r="J881" s="33">
        <v>0</v>
      </c>
      <c r="K881" s="33">
        <v>2613.15</v>
      </c>
      <c r="L881" s="33">
        <v>0</v>
      </c>
      <c r="M881" s="33">
        <v>0</v>
      </c>
      <c r="N881" s="33">
        <v>0</v>
      </c>
    </row>
    <row r="882" spans="1:14" s="27" customFormat="1">
      <c r="A882" s="187">
        <v>25</v>
      </c>
      <c r="B882" s="190" t="s">
        <v>244</v>
      </c>
      <c r="C882" s="103">
        <f t="shared" ref="C882:L882" si="24">SUM(C884:C901)</f>
        <v>77164.727000000014</v>
      </c>
      <c r="D882" s="105">
        <f t="shared" si="24"/>
        <v>38582.363000000005</v>
      </c>
      <c r="E882" s="103">
        <f t="shared" si="24"/>
        <v>77164.727000000014</v>
      </c>
      <c r="F882" s="103">
        <f t="shared" si="24"/>
        <v>38582.363000000005</v>
      </c>
      <c r="G882" s="103">
        <f t="shared" si="24"/>
        <v>77164.727000000014</v>
      </c>
      <c r="H882" s="103">
        <f t="shared" si="24"/>
        <v>38582.363000000005</v>
      </c>
      <c r="I882" s="103">
        <f t="shared" si="24"/>
        <v>77164.727000000014</v>
      </c>
      <c r="J882" s="103">
        <f t="shared" si="24"/>
        <v>407.44200000000001</v>
      </c>
      <c r="K882" s="103">
        <f t="shared" si="24"/>
        <v>59843.166999999994</v>
      </c>
      <c r="L882" s="103">
        <f t="shared" si="24"/>
        <v>0</v>
      </c>
      <c r="M882" s="103">
        <f>SUM(M884:M891)</f>
        <v>4287.085</v>
      </c>
      <c r="N882" s="103">
        <f>SUM(N884:N891)</f>
        <v>0</v>
      </c>
    </row>
    <row r="883" spans="1:14" s="27" customFormat="1" ht="64.5" customHeight="1">
      <c r="A883" s="187"/>
      <c r="B883" s="196"/>
      <c r="C883" s="104"/>
      <c r="D883" s="111" t="s">
        <v>744</v>
      </c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</row>
    <row r="884" spans="1:14" s="27" customFormat="1" ht="63" customHeight="1">
      <c r="A884" s="71">
        <v>25</v>
      </c>
      <c r="B884" s="134" t="s">
        <v>245</v>
      </c>
      <c r="C884" s="40">
        <v>24388.038</v>
      </c>
      <c r="D884" s="40">
        <v>4890.5190000000002</v>
      </c>
      <c r="E884" s="40">
        <v>24388.038</v>
      </c>
      <c r="F884" s="40">
        <v>4890.5190000000002</v>
      </c>
      <c r="G884" s="40">
        <v>24388.038</v>
      </c>
      <c r="H884" s="40">
        <v>4890.5190000000002</v>
      </c>
      <c r="I884" s="40">
        <v>24388.038</v>
      </c>
      <c r="J884" s="40">
        <v>0</v>
      </c>
      <c r="K884" s="40">
        <v>20007.917000000001</v>
      </c>
      <c r="L884" s="40">
        <v>0</v>
      </c>
      <c r="M884" s="40">
        <v>4287.085</v>
      </c>
      <c r="N884" s="40">
        <v>0</v>
      </c>
    </row>
    <row r="885" spans="1:14" s="27" customFormat="1" ht="124.5" customHeight="1">
      <c r="A885" s="23">
        <v>25</v>
      </c>
      <c r="B885" s="50" t="s">
        <v>246</v>
      </c>
      <c r="C885" s="25">
        <v>0</v>
      </c>
      <c r="D885" s="25">
        <v>5306.1090000000004</v>
      </c>
      <c r="E885" s="25">
        <v>0</v>
      </c>
      <c r="F885" s="25">
        <v>5306.1090000000004</v>
      </c>
      <c r="G885" s="25">
        <v>0</v>
      </c>
      <c r="H885" s="25">
        <v>5306.1090000000004</v>
      </c>
      <c r="I885" s="25">
        <v>0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</row>
    <row r="886" spans="1:14" s="27" customFormat="1" ht="33" customHeight="1">
      <c r="A886" s="71">
        <v>25</v>
      </c>
      <c r="B886" s="86" t="s">
        <v>247</v>
      </c>
      <c r="C886" s="40">
        <v>4650</v>
      </c>
      <c r="D886" s="40">
        <v>1162.652</v>
      </c>
      <c r="E886" s="40">
        <v>4650</v>
      </c>
      <c r="F886" s="40">
        <v>1162.652</v>
      </c>
      <c r="G886" s="40">
        <v>4650</v>
      </c>
      <c r="H886" s="40">
        <v>1162.652</v>
      </c>
      <c r="I886" s="40">
        <v>4650</v>
      </c>
      <c r="J886" s="40">
        <v>0</v>
      </c>
      <c r="K886" s="40">
        <v>4619.5010000000002</v>
      </c>
      <c r="L886" s="40">
        <v>0</v>
      </c>
      <c r="M886" s="40">
        <v>0</v>
      </c>
      <c r="N886" s="40">
        <v>0</v>
      </c>
    </row>
    <row r="887" spans="1:14" s="27" customFormat="1" ht="78.75" customHeight="1">
      <c r="A887" s="23">
        <v>25</v>
      </c>
      <c r="B887" s="50" t="s">
        <v>248</v>
      </c>
      <c r="C887" s="25">
        <v>1329.1010000000001</v>
      </c>
      <c r="D887" s="25">
        <v>5060.8990000000003</v>
      </c>
      <c r="E887" s="25">
        <v>1329.1010000000001</v>
      </c>
      <c r="F887" s="25">
        <v>5060.8990000000003</v>
      </c>
      <c r="G887" s="25">
        <v>1329.1010000000001</v>
      </c>
      <c r="H887" s="25">
        <v>5060.8990000000003</v>
      </c>
      <c r="I887" s="25">
        <v>1329.1010000000001</v>
      </c>
      <c r="J887" s="25">
        <v>0</v>
      </c>
      <c r="K887" s="25">
        <v>1329.1010000000001</v>
      </c>
      <c r="L887" s="25">
        <v>0</v>
      </c>
      <c r="M887" s="25">
        <v>0</v>
      </c>
      <c r="N887" s="25">
        <v>0</v>
      </c>
    </row>
    <row r="888" spans="1:14" s="27" customFormat="1" ht="81" customHeight="1">
      <c r="A888" s="71">
        <v>25</v>
      </c>
      <c r="B888" s="86" t="s">
        <v>802</v>
      </c>
      <c r="C888" s="40">
        <v>0</v>
      </c>
      <c r="D888" s="40">
        <v>320.846</v>
      </c>
      <c r="E888" s="40">
        <v>0</v>
      </c>
      <c r="F888" s="40">
        <v>320.846</v>
      </c>
      <c r="G888" s="40">
        <v>0</v>
      </c>
      <c r="H888" s="40">
        <v>320.846</v>
      </c>
      <c r="I888" s="40">
        <v>0</v>
      </c>
      <c r="J888" s="40">
        <v>0</v>
      </c>
      <c r="K888" s="40">
        <v>0</v>
      </c>
      <c r="L888" s="40">
        <v>0</v>
      </c>
      <c r="M888" s="40">
        <v>0</v>
      </c>
      <c r="N888" s="40">
        <v>0</v>
      </c>
    </row>
    <row r="889" spans="1:14" s="27" customFormat="1" ht="94.5" customHeight="1">
      <c r="A889" s="23">
        <v>25</v>
      </c>
      <c r="B889" s="50" t="s">
        <v>804</v>
      </c>
      <c r="C889" s="25">
        <v>0</v>
      </c>
      <c r="D889" s="25">
        <v>1956.346</v>
      </c>
      <c r="E889" s="25">
        <v>0</v>
      </c>
      <c r="F889" s="25">
        <v>1956.346</v>
      </c>
      <c r="G889" s="25">
        <v>0</v>
      </c>
      <c r="H889" s="25">
        <v>1956.346</v>
      </c>
      <c r="I889" s="25">
        <v>0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</row>
    <row r="890" spans="1:14" s="27" customFormat="1" ht="80.25" customHeight="1">
      <c r="A890" s="23">
        <v>25</v>
      </c>
      <c r="B890" s="50" t="s">
        <v>803</v>
      </c>
      <c r="C890" s="25">
        <v>4609.5829999999996</v>
      </c>
      <c r="D890" s="25">
        <v>0</v>
      </c>
      <c r="E890" s="25">
        <v>4609.5829999999996</v>
      </c>
      <c r="F890" s="25">
        <v>0</v>
      </c>
      <c r="G890" s="25">
        <v>4609.5829999999996</v>
      </c>
      <c r="H890" s="25">
        <v>0</v>
      </c>
      <c r="I890" s="25">
        <v>4609.5829999999996</v>
      </c>
      <c r="J890" s="25">
        <v>0</v>
      </c>
      <c r="K890" s="25">
        <v>4598.63</v>
      </c>
      <c r="L890" s="25">
        <v>0</v>
      </c>
      <c r="M890" s="25">
        <v>0</v>
      </c>
      <c r="N890" s="25">
        <v>0</v>
      </c>
    </row>
    <row r="891" spans="1:14" s="27" customFormat="1" ht="94.5" customHeight="1">
      <c r="A891" s="23">
        <v>25</v>
      </c>
      <c r="B891" s="50" t="s">
        <v>805</v>
      </c>
      <c r="C891" s="25">
        <v>7729.7610000000004</v>
      </c>
      <c r="D891" s="25">
        <v>0</v>
      </c>
      <c r="E891" s="25">
        <v>7729.7610000000004</v>
      </c>
      <c r="F891" s="25">
        <v>0</v>
      </c>
      <c r="G891" s="25">
        <v>7729.7610000000004</v>
      </c>
      <c r="H891" s="25">
        <v>0</v>
      </c>
      <c r="I891" s="25">
        <v>7729.7610000000004</v>
      </c>
      <c r="J891" s="25">
        <v>0</v>
      </c>
      <c r="K891" s="25">
        <v>1036.635</v>
      </c>
      <c r="L891" s="25">
        <v>0</v>
      </c>
      <c r="M891" s="25">
        <v>0</v>
      </c>
      <c r="N891" s="25">
        <v>0</v>
      </c>
    </row>
    <row r="892" spans="1:14" s="27" customFormat="1" ht="49.5" customHeight="1">
      <c r="A892" s="71">
        <v>25</v>
      </c>
      <c r="B892" s="86" t="s">
        <v>566</v>
      </c>
      <c r="C892" s="40">
        <v>4795.8729999999996</v>
      </c>
      <c r="D892" s="40">
        <v>0</v>
      </c>
      <c r="E892" s="40">
        <v>4795.8729999999996</v>
      </c>
      <c r="F892" s="40">
        <v>0</v>
      </c>
      <c r="G892" s="40">
        <v>4795.8729999999996</v>
      </c>
      <c r="H892" s="40">
        <v>0</v>
      </c>
      <c r="I892" s="40">
        <v>4795.8729999999996</v>
      </c>
      <c r="J892" s="40">
        <v>0</v>
      </c>
      <c r="K892" s="40">
        <v>1119.019</v>
      </c>
      <c r="L892" s="40">
        <v>0</v>
      </c>
      <c r="M892" s="40">
        <v>0</v>
      </c>
      <c r="N892" s="40">
        <v>0</v>
      </c>
    </row>
    <row r="893" spans="1:14" s="27" customFormat="1" ht="49.5" customHeight="1">
      <c r="A893" s="23">
        <v>25</v>
      </c>
      <c r="B893" s="50" t="s">
        <v>567</v>
      </c>
      <c r="C893" s="25">
        <v>3243.529</v>
      </c>
      <c r="D893" s="25">
        <v>0</v>
      </c>
      <c r="E893" s="25">
        <v>3243.529</v>
      </c>
      <c r="F893" s="25">
        <v>0</v>
      </c>
      <c r="G893" s="25">
        <v>3243.529</v>
      </c>
      <c r="H893" s="25">
        <v>0</v>
      </c>
      <c r="I893" s="25">
        <v>3243.529</v>
      </c>
      <c r="J893" s="25">
        <v>0</v>
      </c>
      <c r="K893" s="25">
        <v>1765.23</v>
      </c>
      <c r="L893" s="25">
        <v>0</v>
      </c>
      <c r="M893" s="25">
        <v>0</v>
      </c>
      <c r="N893" s="25">
        <v>0</v>
      </c>
    </row>
    <row r="894" spans="1:14" s="27" customFormat="1" ht="64.5" customHeight="1">
      <c r="A894" s="34">
        <v>25</v>
      </c>
      <c r="B894" s="51" t="s">
        <v>568</v>
      </c>
      <c r="C894" s="35">
        <v>0</v>
      </c>
      <c r="D894" s="35">
        <v>13012.331</v>
      </c>
      <c r="E894" s="35">
        <v>0</v>
      </c>
      <c r="F894" s="35">
        <v>13012.331</v>
      </c>
      <c r="G894" s="35">
        <v>0</v>
      </c>
      <c r="H894" s="35">
        <v>13012.331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</row>
    <row r="895" spans="1:14" s="27" customFormat="1" ht="145.5" customHeight="1">
      <c r="A895" s="71">
        <v>25</v>
      </c>
      <c r="B895" s="49" t="s">
        <v>569</v>
      </c>
      <c r="C895" s="33">
        <v>14578</v>
      </c>
      <c r="D895" s="33">
        <v>0</v>
      </c>
      <c r="E895" s="33">
        <v>14578</v>
      </c>
      <c r="F895" s="33">
        <v>0</v>
      </c>
      <c r="G895" s="33">
        <v>14578</v>
      </c>
      <c r="H895" s="33">
        <v>0</v>
      </c>
      <c r="I895" s="33">
        <v>14578</v>
      </c>
      <c r="J895" s="33">
        <v>0</v>
      </c>
      <c r="K895" s="33">
        <v>13532.706</v>
      </c>
      <c r="L895" s="33">
        <v>0</v>
      </c>
      <c r="M895" s="33">
        <v>0</v>
      </c>
      <c r="N895" s="33">
        <v>0</v>
      </c>
    </row>
    <row r="896" spans="1:14" s="27" customFormat="1" ht="80.25" customHeight="1">
      <c r="A896" s="23">
        <v>25</v>
      </c>
      <c r="B896" s="50" t="s">
        <v>570</v>
      </c>
      <c r="C896" s="25">
        <v>1559.26</v>
      </c>
      <c r="D896" s="25">
        <v>650</v>
      </c>
      <c r="E896" s="25">
        <v>1559.26</v>
      </c>
      <c r="F896" s="25">
        <v>650</v>
      </c>
      <c r="G896" s="25">
        <v>1559.26</v>
      </c>
      <c r="H896" s="25">
        <v>650</v>
      </c>
      <c r="I896" s="25">
        <v>1559.26</v>
      </c>
      <c r="J896" s="25">
        <v>0</v>
      </c>
      <c r="K896" s="25">
        <v>1552.846</v>
      </c>
      <c r="L896" s="25">
        <v>0</v>
      </c>
      <c r="M896" s="25">
        <v>0</v>
      </c>
      <c r="N896" s="25">
        <v>0</v>
      </c>
    </row>
    <row r="897" spans="1:139" s="27" customFormat="1" ht="63.75" customHeight="1">
      <c r="A897" s="34">
        <v>25</v>
      </c>
      <c r="B897" s="51" t="s">
        <v>571</v>
      </c>
      <c r="C897" s="35">
        <v>1956.346</v>
      </c>
      <c r="D897" s="35">
        <v>1850.231</v>
      </c>
      <c r="E897" s="35">
        <v>1956.346</v>
      </c>
      <c r="F897" s="35">
        <v>1850.231</v>
      </c>
      <c r="G897" s="35">
        <v>1956.346</v>
      </c>
      <c r="H897" s="35">
        <v>1850.231</v>
      </c>
      <c r="I897" s="35">
        <v>1956.346</v>
      </c>
      <c r="J897" s="35">
        <v>0</v>
      </c>
      <c r="K897" s="35">
        <v>1956.346</v>
      </c>
      <c r="L897" s="35">
        <v>0</v>
      </c>
      <c r="M897" s="35">
        <v>0</v>
      </c>
      <c r="N897" s="35">
        <v>0</v>
      </c>
    </row>
    <row r="898" spans="1:139" s="27" customFormat="1" ht="63.75" customHeight="1">
      <c r="A898" s="34">
        <v>25</v>
      </c>
      <c r="B898" s="24" t="s">
        <v>572</v>
      </c>
      <c r="C898" s="25">
        <v>0</v>
      </c>
      <c r="D898" s="25">
        <v>2055.8249999999998</v>
      </c>
      <c r="E898" s="25">
        <v>0</v>
      </c>
      <c r="F898" s="25">
        <v>2055.8249999999998</v>
      </c>
      <c r="G898" s="25">
        <v>0</v>
      </c>
      <c r="H898" s="25">
        <v>2055.8249999999998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</row>
    <row r="899" spans="1:139" s="27" customFormat="1" ht="95.25" customHeight="1">
      <c r="A899" s="34">
        <v>25</v>
      </c>
      <c r="B899" s="49" t="s">
        <v>573</v>
      </c>
      <c r="C899" s="33">
        <v>4000</v>
      </c>
      <c r="D899" s="33">
        <v>0</v>
      </c>
      <c r="E899" s="33">
        <v>4000</v>
      </c>
      <c r="F899" s="33">
        <v>0</v>
      </c>
      <c r="G899" s="33">
        <v>4000</v>
      </c>
      <c r="H899" s="33">
        <v>0</v>
      </c>
      <c r="I899" s="33">
        <v>4000</v>
      </c>
      <c r="J899" s="33">
        <v>0</v>
      </c>
      <c r="K899" s="33">
        <v>4000</v>
      </c>
      <c r="L899" s="33">
        <v>0</v>
      </c>
      <c r="M899" s="33">
        <v>0</v>
      </c>
      <c r="N899" s="33">
        <v>0</v>
      </c>
    </row>
    <row r="900" spans="1:139" s="27" customFormat="1" ht="48" customHeight="1">
      <c r="A900" s="23">
        <v>25</v>
      </c>
      <c r="B900" s="50" t="s">
        <v>574</v>
      </c>
      <c r="C900" s="25">
        <v>4325.2359999999999</v>
      </c>
      <c r="D900" s="25">
        <v>1909.163</v>
      </c>
      <c r="E900" s="25">
        <v>4325.2359999999999</v>
      </c>
      <c r="F900" s="25">
        <v>1909.163</v>
      </c>
      <c r="G900" s="25">
        <v>4325.2359999999999</v>
      </c>
      <c r="H900" s="25">
        <v>1909.163</v>
      </c>
      <c r="I900" s="25">
        <v>4325.2359999999999</v>
      </c>
      <c r="J900" s="25">
        <v>0</v>
      </c>
      <c r="K900" s="25">
        <v>4325.2359999999999</v>
      </c>
      <c r="L900" s="25">
        <v>0</v>
      </c>
      <c r="M900" s="25">
        <v>0</v>
      </c>
      <c r="N900" s="25">
        <v>0</v>
      </c>
    </row>
    <row r="901" spans="1:139" s="27" customFormat="1" ht="51" customHeight="1">
      <c r="A901" s="23">
        <v>25</v>
      </c>
      <c r="B901" s="50" t="s">
        <v>745</v>
      </c>
      <c r="C901" s="25"/>
      <c r="D901" s="25">
        <v>407.44200000000001</v>
      </c>
      <c r="E901" s="25">
        <v>0</v>
      </c>
      <c r="F901" s="25">
        <v>407.44200000000001</v>
      </c>
      <c r="G901" s="25">
        <v>0</v>
      </c>
      <c r="H901" s="25">
        <v>407.44200000000001</v>
      </c>
      <c r="I901" s="25">
        <v>0</v>
      </c>
      <c r="J901" s="25">
        <v>407.44200000000001</v>
      </c>
      <c r="K901" s="25">
        <v>0</v>
      </c>
      <c r="L901" s="25">
        <v>0</v>
      </c>
      <c r="M901" s="25">
        <v>0</v>
      </c>
      <c r="N901" s="25">
        <v>0</v>
      </c>
    </row>
    <row r="902" spans="1:139" s="27" customFormat="1">
      <c r="A902" s="187">
        <v>26</v>
      </c>
      <c r="B902" s="187" t="s">
        <v>249</v>
      </c>
      <c r="C902" s="103">
        <f>SUM(C904:C915)</f>
        <v>221052.47800000003</v>
      </c>
      <c r="D902" s="105">
        <f t="shared" ref="D902:L902" si="25">SUM(D904:D915)</f>
        <v>100995.397</v>
      </c>
      <c r="E902" s="103">
        <f t="shared" si="25"/>
        <v>221052.47800000003</v>
      </c>
      <c r="F902" s="103">
        <f t="shared" si="25"/>
        <v>100995.397</v>
      </c>
      <c r="G902" s="103">
        <f t="shared" si="25"/>
        <v>221052.47800000003</v>
      </c>
      <c r="H902" s="103">
        <f t="shared" si="25"/>
        <v>100995.397</v>
      </c>
      <c r="I902" s="103">
        <f t="shared" si="25"/>
        <v>221052.47800000003</v>
      </c>
      <c r="J902" s="103">
        <f t="shared" si="25"/>
        <v>18771.004000000001</v>
      </c>
      <c r="K902" s="103">
        <f t="shared" si="25"/>
        <v>184573.28900000002</v>
      </c>
      <c r="L902" s="103">
        <f t="shared" si="25"/>
        <v>11559.531999999999</v>
      </c>
      <c r="M902" s="103">
        <f>SUM(M904:M915)</f>
        <v>0</v>
      </c>
      <c r="N902" s="103">
        <f>SUM(N904:N915)</f>
        <v>0</v>
      </c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</row>
    <row r="903" spans="1:139" s="27" customFormat="1" ht="59.25" customHeight="1">
      <c r="A903" s="187"/>
      <c r="B903" s="188"/>
      <c r="C903" s="104"/>
      <c r="D903" s="111" t="s">
        <v>746</v>
      </c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52"/>
      <c r="BC903" s="52"/>
      <c r="BD903" s="52"/>
      <c r="BE903" s="52"/>
      <c r="BF903" s="52"/>
      <c r="BG903" s="52"/>
      <c r="BH903" s="52"/>
      <c r="BI903" s="52"/>
      <c r="BJ903" s="52"/>
      <c r="BK903" s="52"/>
      <c r="BL903" s="52"/>
      <c r="BM903" s="52"/>
      <c r="BN903" s="52"/>
      <c r="BO903" s="52"/>
      <c r="BP903" s="52"/>
      <c r="BQ903" s="52"/>
      <c r="BR903" s="52"/>
    </row>
    <row r="904" spans="1:139" s="61" customFormat="1" ht="63">
      <c r="A904" s="23">
        <v>26</v>
      </c>
      <c r="B904" s="133" t="s">
        <v>250</v>
      </c>
      <c r="C904" s="25">
        <v>50000</v>
      </c>
      <c r="D904" s="25">
        <v>20000</v>
      </c>
      <c r="E904" s="25">
        <v>50000</v>
      </c>
      <c r="F904" s="25">
        <v>20000</v>
      </c>
      <c r="G904" s="25">
        <v>50000</v>
      </c>
      <c r="H904" s="25">
        <v>20000</v>
      </c>
      <c r="I904" s="25">
        <v>50000</v>
      </c>
      <c r="J904" s="25">
        <v>0</v>
      </c>
      <c r="K904" s="25">
        <v>50000</v>
      </c>
      <c r="L904" s="25">
        <v>0</v>
      </c>
      <c r="M904" s="25">
        <v>0</v>
      </c>
      <c r="N904" s="25">
        <v>0</v>
      </c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154"/>
      <c r="AF904" s="154"/>
      <c r="AG904" s="154"/>
      <c r="AH904" s="154"/>
      <c r="AI904" s="154"/>
      <c r="AJ904" s="154"/>
      <c r="AK904" s="154"/>
      <c r="AL904" s="154"/>
      <c r="AM904" s="154"/>
      <c r="AN904" s="154"/>
      <c r="AO904" s="154"/>
      <c r="AP904" s="154"/>
      <c r="AQ904" s="154"/>
      <c r="AR904" s="154"/>
      <c r="AS904" s="154"/>
      <c r="AT904" s="154"/>
      <c r="AU904" s="154"/>
      <c r="AV904" s="154"/>
      <c r="AW904" s="154"/>
      <c r="AX904" s="154"/>
      <c r="AY904" s="154"/>
      <c r="AZ904" s="154"/>
      <c r="BA904" s="154"/>
      <c r="BB904" s="154"/>
      <c r="BC904" s="154"/>
      <c r="BD904" s="154"/>
      <c r="BE904" s="154"/>
      <c r="BF904" s="154"/>
      <c r="BG904" s="154"/>
      <c r="BH904" s="154"/>
      <c r="BI904" s="154"/>
      <c r="BJ904" s="154"/>
      <c r="BK904" s="154"/>
      <c r="BL904" s="154"/>
      <c r="BM904" s="154"/>
      <c r="BN904" s="154"/>
      <c r="BO904" s="154"/>
      <c r="BP904" s="154"/>
      <c r="BQ904" s="154"/>
      <c r="BR904" s="154"/>
      <c r="BT904" s="154"/>
      <c r="BU904" s="154"/>
      <c r="BV904" s="154"/>
      <c r="BW904" s="154"/>
      <c r="BX904" s="154"/>
      <c r="BY904" s="154"/>
      <c r="BZ904" s="154"/>
      <c r="CA904" s="154"/>
      <c r="CB904" s="154"/>
      <c r="CC904" s="154"/>
      <c r="CD904" s="154"/>
      <c r="CE904" s="154"/>
      <c r="CF904" s="154"/>
      <c r="CG904" s="154"/>
      <c r="CH904" s="154"/>
      <c r="CI904" s="154"/>
      <c r="CJ904" s="154"/>
      <c r="CK904" s="154"/>
      <c r="CL904" s="154"/>
      <c r="CM904" s="154"/>
      <c r="CN904" s="154"/>
      <c r="CO904" s="154"/>
      <c r="CP904" s="154"/>
      <c r="CQ904" s="154"/>
      <c r="CR904" s="154"/>
      <c r="CS904" s="154"/>
      <c r="CT904" s="154"/>
      <c r="CU904" s="154"/>
      <c r="CV904" s="154"/>
      <c r="CW904" s="154"/>
      <c r="CX904" s="154"/>
      <c r="CY904" s="154"/>
      <c r="CZ904" s="154"/>
      <c r="DA904" s="154"/>
      <c r="DB904" s="154"/>
      <c r="DC904" s="154"/>
      <c r="DD904" s="154"/>
      <c r="DE904" s="154"/>
      <c r="DF904" s="154"/>
      <c r="DG904" s="154"/>
      <c r="DH904" s="154"/>
      <c r="DI904" s="154"/>
      <c r="DJ904" s="154"/>
      <c r="DK904" s="154"/>
      <c r="DL904" s="154"/>
      <c r="DM904" s="154"/>
      <c r="DN904" s="154"/>
      <c r="DO904" s="154"/>
      <c r="DP904" s="154"/>
      <c r="DQ904" s="154"/>
      <c r="DR904" s="154"/>
      <c r="DS904" s="154"/>
      <c r="DT904" s="154"/>
      <c r="DU904" s="154"/>
      <c r="DV904" s="154"/>
      <c r="DW904" s="154"/>
      <c r="DX904" s="154"/>
      <c r="DY904" s="154"/>
      <c r="DZ904" s="154"/>
      <c r="EA904" s="154"/>
      <c r="EB904" s="154"/>
      <c r="EC904" s="154"/>
      <c r="ED904" s="154"/>
      <c r="EE904" s="154"/>
      <c r="EF904" s="154"/>
      <c r="EG904" s="154"/>
      <c r="EH904" s="154"/>
      <c r="EI904" s="154"/>
    </row>
    <row r="905" spans="1:139" s="61" customFormat="1" ht="93" customHeight="1">
      <c r="A905" s="34">
        <v>26</v>
      </c>
      <c r="B905" s="51" t="s">
        <v>761</v>
      </c>
      <c r="C905" s="35">
        <v>33566.993999999999</v>
      </c>
      <c r="D905" s="35">
        <v>0</v>
      </c>
      <c r="E905" s="35">
        <v>33566.993999999999</v>
      </c>
      <c r="F905" s="35">
        <v>0</v>
      </c>
      <c r="G905" s="35">
        <v>33566.993999999999</v>
      </c>
      <c r="H905" s="35">
        <v>0</v>
      </c>
      <c r="I905" s="35">
        <v>33566.993999999999</v>
      </c>
      <c r="J905" s="35">
        <v>0</v>
      </c>
      <c r="K905" s="35">
        <v>33564.896000000001</v>
      </c>
      <c r="L905" s="35">
        <v>0</v>
      </c>
      <c r="M905" s="35">
        <v>0</v>
      </c>
      <c r="N905" s="35">
        <v>0</v>
      </c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154"/>
      <c r="AF905" s="154"/>
      <c r="AG905" s="154"/>
      <c r="AH905" s="154"/>
      <c r="AI905" s="154"/>
      <c r="AJ905" s="154"/>
      <c r="AK905" s="154"/>
      <c r="AL905" s="154"/>
      <c r="AM905" s="154"/>
      <c r="AN905" s="154"/>
      <c r="AO905" s="154"/>
      <c r="AP905" s="154"/>
      <c r="AQ905" s="154"/>
      <c r="AR905" s="154"/>
      <c r="AS905" s="154"/>
      <c r="AT905" s="154"/>
      <c r="AU905" s="154"/>
      <c r="AV905" s="154"/>
      <c r="AW905" s="154"/>
      <c r="AX905" s="154"/>
      <c r="AY905" s="154"/>
      <c r="AZ905" s="154"/>
      <c r="BA905" s="154"/>
      <c r="BB905" s="154"/>
      <c r="BC905" s="154"/>
      <c r="BD905" s="154"/>
      <c r="BE905" s="154"/>
      <c r="BF905" s="154"/>
      <c r="BG905" s="154"/>
      <c r="BH905" s="154"/>
      <c r="BI905" s="154"/>
      <c r="BJ905" s="154"/>
      <c r="BK905" s="154"/>
      <c r="BL905" s="154"/>
      <c r="BM905" s="154"/>
      <c r="BN905" s="154"/>
      <c r="BO905" s="154"/>
      <c r="BP905" s="154"/>
      <c r="BQ905" s="154"/>
      <c r="BR905" s="154"/>
      <c r="BT905" s="154"/>
      <c r="BU905" s="154"/>
      <c r="BV905" s="154"/>
      <c r="BW905" s="154"/>
      <c r="BX905" s="154"/>
      <c r="BY905" s="154"/>
      <c r="BZ905" s="154"/>
      <c r="CA905" s="154"/>
      <c r="CB905" s="154"/>
      <c r="CC905" s="154"/>
      <c r="CD905" s="154"/>
      <c r="CE905" s="154"/>
      <c r="CF905" s="154"/>
      <c r="CG905" s="154"/>
      <c r="CH905" s="154"/>
      <c r="CI905" s="154"/>
      <c r="CJ905" s="154"/>
      <c r="CK905" s="154"/>
      <c r="CL905" s="154"/>
      <c r="CM905" s="154"/>
      <c r="CN905" s="154"/>
      <c r="CO905" s="154"/>
      <c r="CP905" s="154"/>
      <c r="CQ905" s="154"/>
      <c r="CR905" s="154"/>
      <c r="CS905" s="154"/>
      <c r="CT905" s="154"/>
      <c r="CU905" s="154"/>
      <c r="CV905" s="154"/>
      <c r="CW905" s="154"/>
      <c r="CX905" s="154"/>
      <c r="CY905" s="154"/>
      <c r="CZ905" s="154"/>
      <c r="DA905" s="154"/>
      <c r="DB905" s="154"/>
      <c r="DC905" s="154"/>
      <c r="DD905" s="154"/>
      <c r="DE905" s="154"/>
      <c r="DF905" s="154"/>
      <c r="DG905" s="154"/>
      <c r="DH905" s="154"/>
      <c r="DI905" s="154"/>
      <c r="DJ905" s="154"/>
      <c r="DK905" s="154"/>
      <c r="DL905" s="154"/>
      <c r="DM905" s="154"/>
      <c r="DN905" s="154"/>
      <c r="DO905" s="154"/>
      <c r="DP905" s="154"/>
      <c r="DQ905" s="154"/>
      <c r="DR905" s="154"/>
      <c r="DS905" s="154"/>
      <c r="DT905" s="154"/>
      <c r="DU905" s="154"/>
      <c r="DV905" s="154"/>
      <c r="DW905" s="154"/>
      <c r="DX905" s="154"/>
      <c r="DY905" s="154"/>
      <c r="DZ905" s="154"/>
      <c r="EA905" s="154"/>
      <c r="EB905" s="154"/>
      <c r="EC905" s="154"/>
      <c r="ED905" s="154"/>
      <c r="EE905" s="154"/>
      <c r="EF905" s="154"/>
      <c r="EG905" s="154"/>
      <c r="EH905" s="154"/>
      <c r="EI905" s="154"/>
    </row>
    <row r="906" spans="1:139" s="61" customFormat="1" ht="18" customHeight="1">
      <c r="A906" s="23">
        <v>26</v>
      </c>
      <c r="B906" s="24" t="s">
        <v>251</v>
      </c>
      <c r="C906" s="25">
        <v>0</v>
      </c>
      <c r="D906" s="25">
        <v>20195.978999999999</v>
      </c>
      <c r="E906" s="25">
        <v>0</v>
      </c>
      <c r="F906" s="25">
        <v>20195.978999999999</v>
      </c>
      <c r="G906" s="25">
        <v>0</v>
      </c>
      <c r="H906" s="25">
        <v>20195.978999999999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154"/>
      <c r="AF906" s="154"/>
      <c r="AG906" s="154"/>
      <c r="AH906" s="154"/>
      <c r="AI906" s="154"/>
      <c r="AJ906" s="154"/>
      <c r="AK906" s="154"/>
      <c r="AL906" s="154"/>
      <c r="AM906" s="154"/>
      <c r="AN906" s="154"/>
      <c r="AO906" s="154"/>
      <c r="AP906" s="154"/>
      <c r="AQ906" s="154"/>
      <c r="AR906" s="154"/>
      <c r="AS906" s="154"/>
      <c r="AT906" s="154"/>
      <c r="AU906" s="154"/>
      <c r="AV906" s="154"/>
      <c r="AW906" s="154"/>
      <c r="AX906" s="154"/>
      <c r="AY906" s="154"/>
      <c r="AZ906" s="154"/>
      <c r="BA906" s="154"/>
      <c r="BB906" s="154"/>
      <c r="BC906" s="154"/>
      <c r="BD906" s="154"/>
      <c r="BE906" s="154"/>
      <c r="BF906" s="154"/>
      <c r="BG906" s="154"/>
      <c r="BH906" s="154"/>
      <c r="BI906" s="154"/>
      <c r="BJ906" s="154"/>
      <c r="BK906" s="154"/>
      <c r="BL906" s="154"/>
      <c r="BM906" s="154"/>
      <c r="BN906" s="154"/>
      <c r="BO906" s="154"/>
      <c r="BP906" s="154"/>
      <c r="BQ906" s="154"/>
      <c r="BR906" s="154"/>
      <c r="BT906" s="154"/>
      <c r="BU906" s="154"/>
      <c r="BV906" s="154"/>
      <c r="BW906" s="154"/>
      <c r="BX906" s="154"/>
      <c r="BY906" s="154"/>
      <c r="BZ906" s="154"/>
      <c r="CA906" s="154"/>
      <c r="CB906" s="154"/>
      <c r="CC906" s="154"/>
      <c r="CD906" s="154"/>
      <c r="CE906" s="154"/>
      <c r="CF906" s="154"/>
      <c r="CG906" s="154"/>
      <c r="CH906" s="154"/>
      <c r="CI906" s="154"/>
      <c r="CJ906" s="154"/>
      <c r="CK906" s="154"/>
      <c r="CL906" s="154"/>
      <c r="CM906" s="154"/>
      <c r="CN906" s="154"/>
      <c r="CO906" s="154"/>
      <c r="CP906" s="154"/>
      <c r="CQ906" s="154"/>
      <c r="CR906" s="154"/>
      <c r="CS906" s="154"/>
      <c r="CT906" s="154"/>
      <c r="CU906" s="154"/>
      <c r="CV906" s="154"/>
      <c r="CW906" s="154"/>
      <c r="CX906" s="154"/>
      <c r="CY906" s="154"/>
      <c r="CZ906" s="154"/>
      <c r="DA906" s="154"/>
      <c r="DB906" s="154"/>
      <c r="DC906" s="154"/>
      <c r="DD906" s="154"/>
      <c r="DE906" s="154"/>
      <c r="DF906" s="154"/>
      <c r="DG906" s="154"/>
      <c r="DH906" s="154"/>
      <c r="DI906" s="154"/>
      <c r="DJ906" s="154"/>
      <c r="DK906" s="154"/>
      <c r="DL906" s="154"/>
      <c r="DM906" s="154"/>
      <c r="DN906" s="154"/>
      <c r="DO906" s="154"/>
      <c r="DP906" s="154"/>
      <c r="DQ906" s="154"/>
      <c r="DR906" s="154"/>
      <c r="DS906" s="154"/>
      <c r="DT906" s="154"/>
      <c r="DU906" s="154"/>
      <c r="DV906" s="154"/>
      <c r="DW906" s="154"/>
      <c r="DX906" s="154"/>
      <c r="DY906" s="154"/>
      <c r="DZ906" s="154"/>
      <c r="EA906" s="154"/>
      <c r="EB906" s="154"/>
      <c r="EC906" s="154"/>
      <c r="ED906" s="154"/>
      <c r="EE906" s="154"/>
      <c r="EF906" s="154"/>
      <c r="EG906" s="154"/>
      <c r="EH906" s="154"/>
      <c r="EI906" s="154"/>
    </row>
    <row r="907" spans="1:139" s="61" customFormat="1" ht="47.25">
      <c r="A907" s="32">
        <v>26</v>
      </c>
      <c r="B907" s="136" t="s">
        <v>806</v>
      </c>
      <c r="C907" s="33">
        <v>22700</v>
      </c>
      <c r="D907" s="33">
        <v>0</v>
      </c>
      <c r="E907" s="33">
        <v>22700</v>
      </c>
      <c r="F907" s="33">
        <v>0</v>
      </c>
      <c r="G907" s="33">
        <v>22700</v>
      </c>
      <c r="H907" s="33">
        <v>0</v>
      </c>
      <c r="I907" s="33">
        <v>22700</v>
      </c>
      <c r="J907" s="33">
        <v>0</v>
      </c>
      <c r="K907" s="33">
        <v>22700</v>
      </c>
      <c r="L907" s="33">
        <v>0</v>
      </c>
      <c r="M907" s="33">
        <v>0</v>
      </c>
      <c r="N907" s="33">
        <v>0</v>
      </c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154"/>
      <c r="AF907" s="154"/>
      <c r="AG907" s="154"/>
      <c r="AH907" s="154"/>
      <c r="AI907" s="154"/>
      <c r="AJ907" s="154"/>
      <c r="AK907" s="154"/>
      <c r="AL907" s="154"/>
      <c r="AM907" s="154"/>
      <c r="AN907" s="154"/>
      <c r="AO907" s="154"/>
      <c r="AP907" s="154"/>
      <c r="AQ907" s="154"/>
      <c r="AR907" s="154"/>
      <c r="AS907" s="154"/>
      <c r="AT907" s="154"/>
      <c r="AU907" s="154"/>
      <c r="AV907" s="154"/>
      <c r="AW907" s="154"/>
      <c r="AX907" s="154"/>
      <c r="AY907" s="154"/>
      <c r="AZ907" s="154"/>
      <c r="BA907" s="154"/>
      <c r="BB907" s="154"/>
      <c r="BC907" s="154"/>
      <c r="BD907" s="154"/>
      <c r="BE907" s="154"/>
      <c r="BF907" s="154"/>
      <c r="BG907" s="154"/>
      <c r="BH907" s="154"/>
      <c r="BI907" s="154"/>
      <c r="BJ907" s="154"/>
      <c r="BK907" s="154"/>
      <c r="BL907" s="154"/>
      <c r="BM907" s="154"/>
      <c r="BN907" s="154"/>
      <c r="BO907" s="154"/>
      <c r="BP907" s="154"/>
      <c r="BQ907" s="154"/>
      <c r="BR907" s="154"/>
      <c r="BT907" s="154"/>
      <c r="BU907" s="154"/>
      <c r="BV907" s="154"/>
      <c r="BW907" s="154"/>
      <c r="BX907" s="154"/>
      <c r="BY907" s="154"/>
      <c r="BZ907" s="154"/>
      <c r="CA907" s="154"/>
      <c r="CB907" s="154"/>
      <c r="CC907" s="154"/>
      <c r="CD907" s="154"/>
      <c r="CE907" s="154"/>
      <c r="CF907" s="154"/>
      <c r="CG907" s="154"/>
      <c r="CH907" s="154"/>
      <c r="CI907" s="154"/>
      <c r="CJ907" s="154"/>
      <c r="CK907" s="154"/>
      <c r="CL907" s="154"/>
      <c r="CM907" s="154"/>
      <c r="CN907" s="154"/>
      <c r="CO907" s="154"/>
      <c r="CP907" s="154"/>
      <c r="CQ907" s="154"/>
      <c r="CR907" s="154"/>
      <c r="CS907" s="154"/>
      <c r="CT907" s="154"/>
      <c r="CU907" s="154"/>
      <c r="CV907" s="154"/>
      <c r="CW907" s="154"/>
      <c r="CX907" s="154"/>
      <c r="CY907" s="154"/>
      <c r="CZ907" s="154"/>
      <c r="DA907" s="154"/>
      <c r="DB907" s="154"/>
      <c r="DC907" s="154"/>
      <c r="DD907" s="154"/>
      <c r="DE907" s="154"/>
      <c r="DF907" s="154"/>
      <c r="DG907" s="154"/>
      <c r="DH907" s="154"/>
      <c r="DI907" s="154"/>
      <c r="DJ907" s="154"/>
      <c r="DK907" s="154"/>
      <c r="DL907" s="154"/>
      <c r="DM907" s="154"/>
      <c r="DN907" s="154"/>
      <c r="DO907" s="154"/>
      <c r="DP907" s="154"/>
      <c r="DQ907" s="154"/>
      <c r="DR907" s="154"/>
      <c r="DS907" s="154"/>
      <c r="DT907" s="154"/>
      <c r="DU907" s="154"/>
      <c r="DV907" s="154"/>
      <c r="DW907" s="154"/>
      <c r="DX907" s="154"/>
      <c r="DY907" s="154"/>
      <c r="DZ907" s="154"/>
      <c r="EA907" s="154"/>
      <c r="EB907" s="154"/>
      <c r="EC907" s="154"/>
      <c r="ED907" s="154"/>
      <c r="EE907" s="154"/>
      <c r="EF907" s="154"/>
      <c r="EG907" s="154"/>
      <c r="EH907" s="154"/>
      <c r="EI907" s="154"/>
    </row>
    <row r="908" spans="1:139" s="61" customFormat="1" ht="49.5" customHeight="1">
      <c r="A908" s="23">
        <v>26</v>
      </c>
      <c r="B908" s="50" t="s">
        <v>252</v>
      </c>
      <c r="C908" s="25">
        <v>34115.553999999996</v>
      </c>
      <c r="D908" s="25">
        <v>5884.4459999999999</v>
      </c>
      <c r="E908" s="25">
        <v>34115.553999999996</v>
      </c>
      <c r="F908" s="25">
        <v>5884.4459999999999</v>
      </c>
      <c r="G908" s="25">
        <v>34115.553999999996</v>
      </c>
      <c r="H908" s="25">
        <v>5884.4459999999999</v>
      </c>
      <c r="I908" s="25">
        <v>34115.553999999996</v>
      </c>
      <c r="J908" s="25">
        <v>0</v>
      </c>
      <c r="K908" s="25">
        <v>34115.317999999999</v>
      </c>
      <c r="L908" s="25">
        <v>0</v>
      </c>
      <c r="M908" s="25">
        <v>0</v>
      </c>
      <c r="N908" s="25">
        <v>0</v>
      </c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154"/>
      <c r="AF908" s="154"/>
      <c r="AG908" s="154"/>
      <c r="AH908" s="154"/>
      <c r="AI908" s="154"/>
      <c r="AJ908" s="154"/>
      <c r="AK908" s="154"/>
      <c r="AL908" s="154"/>
      <c r="AM908" s="154"/>
      <c r="AN908" s="154"/>
      <c r="AO908" s="154"/>
      <c r="AP908" s="154"/>
      <c r="AQ908" s="154"/>
      <c r="AR908" s="154"/>
      <c r="AS908" s="154"/>
      <c r="AT908" s="154"/>
      <c r="AU908" s="154"/>
      <c r="AV908" s="154"/>
      <c r="AW908" s="154"/>
      <c r="AX908" s="154"/>
      <c r="AY908" s="154"/>
      <c r="AZ908" s="154"/>
      <c r="BA908" s="154"/>
      <c r="BB908" s="154"/>
      <c r="BC908" s="154"/>
      <c r="BD908" s="154"/>
      <c r="BE908" s="154"/>
      <c r="BF908" s="154"/>
      <c r="BG908" s="154"/>
      <c r="BH908" s="154"/>
      <c r="BI908" s="154"/>
      <c r="BJ908" s="154"/>
      <c r="BK908" s="154"/>
      <c r="BL908" s="154"/>
      <c r="BM908" s="154"/>
      <c r="BN908" s="154"/>
      <c r="BO908" s="154"/>
      <c r="BP908" s="154"/>
      <c r="BQ908" s="154"/>
      <c r="BR908" s="154"/>
      <c r="BT908" s="154"/>
      <c r="BU908" s="154"/>
      <c r="BV908" s="154"/>
      <c r="BW908" s="154"/>
      <c r="BX908" s="154"/>
      <c r="BY908" s="154"/>
      <c r="BZ908" s="154"/>
      <c r="CA908" s="154"/>
      <c r="CB908" s="154"/>
      <c r="CC908" s="154"/>
      <c r="CD908" s="154"/>
      <c r="CE908" s="154"/>
      <c r="CF908" s="154"/>
      <c r="CG908" s="154"/>
      <c r="CH908" s="154"/>
      <c r="CI908" s="154"/>
      <c r="CJ908" s="154"/>
      <c r="CK908" s="154"/>
      <c r="CL908" s="154"/>
      <c r="CM908" s="154"/>
      <c r="CN908" s="154"/>
      <c r="CO908" s="154"/>
      <c r="CP908" s="154"/>
      <c r="CQ908" s="154"/>
      <c r="CR908" s="154"/>
      <c r="CS908" s="154"/>
      <c r="CT908" s="154"/>
      <c r="CU908" s="154"/>
      <c r="CV908" s="154"/>
      <c r="CW908" s="154"/>
      <c r="CX908" s="154"/>
      <c r="CY908" s="154"/>
      <c r="CZ908" s="154"/>
      <c r="DA908" s="154"/>
      <c r="DB908" s="154"/>
      <c r="DC908" s="154"/>
      <c r="DD908" s="154"/>
      <c r="DE908" s="154"/>
      <c r="DF908" s="154"/>
      <c r="DG908" s="154"/>
      <c r="DH908" s="154"/>
      <c r="DI908" s="154"/>
      <c r="DJ908" s="154"/>
      <c r="DK908" s="154"/>
      <c r="DL908" s="154"/>
      <c r="DM908" s="154"/>
      <c r="DN908" s="154"/>
      <c r="DO908" s="154"/>
      <c r="DP908" s="154"/>
      <c r="DQ908" s="154"/>
      <c r="DR908" s="154"/>
      <c r="DS908" s="154"/>
      <c r="DT908" s="154"/>
      <c r="DU908" s="154"/>
      <c r="DV908" s="154"/>
      <c r="DW908" s="154"/>
      <c r="DX908" s="154"/>
      <c r="DY908" s="154"/>
      <c r="DZ908" s="154"/>
      <c r="EA908" s="154"/>
      <c r="EB908" s="154"/>
      <c r="EC908" s="154"/>
      <c r="ED908" s="154"/>
      <c r="EE908" s="154"/>
      <c r="EF908" s="154"/>
      <c r="EG908" s="154"/>
      <c r="EH908" s="154"/>
      <c r="EI908" s="154"/>
    </row>
    <row r="909" spans="1:139" s="61" customFormat="1" ht="66.75" customHeight="1">
      <c r="A909" s="71">
        <v>26</v>
      </c>
      <c r="B909" s="134" t="s">
        <v>807</v>
      </c>
      <c r="C909" s="40">
        <v>33004.021000000001</v>
      </c>
      <c r="D909" s="40">
        <v>16110.43</v>
      </c>
      <c r="E909" s="40">
        <v>33004.021000000001</v>
      </c>
      <c r="F909" s="40">
        <v>16110.43</v>
      </c>
      <c r="G909" s="40">
        <v>33004.021000000001</v>
      </c>
      <c r="H909" s="40">
        <v>16110.43</v>
      </c>
      <c r="I909" s="40">
        <v>33004.021000000001</v>
      </c>
      <c r="J909" s="40">
        <v>0</v>
      </c>
      <c r="K909" s="40">
        <v>3416.8009999999999</v>
      </c>
      <c r="L909" s="40">
        <v>0</v>
      </c>
      <c r="M909" s="40">
        <v>0</v>
      </c>
      <c r="N909" s="40">
        <v>0</v>
      </c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154"/>
      <c r="AF909" s="154"/>
      <c r="AG909" s="154"/>
      <c r="AH909" s="154"/>
      <c r="AI909" s="154"/>
      <c r="AJ909" s="154"/>
      <c r="AK909" s="154"/>
      <c r="AL909" s="154"/>
      <c r="AM909" s="154"/>
      <c r="AN909" s="154"/>
      <c r="AO909" s="154"/>
      <c r="AP909" s="154"/>
      <c r="AQ909" s="154"/>
      <c r="AR909" s="154"/>
      <c r="AS909" s="154"/>
      <c r="AT909" s="154"/>
      <c r="AU909" s="154"/>
      <c r="AV909" s="154"/>
      <c r="AW909" s="154"/>
      <c r="AX909" s="154"/>
      <c r="AY909" s="154"/>
      <c r="AZ909" s="154"/>
      <c r="BA909" s="154"/>
      <c r="BB909" s="154"/>
      <c r="BC909" s="154"/>
      <c r="BD909" s="154"/>
      <c r="BE909" s="154"/>
      <c r="BF909" s="154"/>
      <c r="BG909" s="154"/>
      <c r="BH909" s="154"/>
      <c r="BI909" s="154"/>
      <c r="BJ909" s="154"/>
      <c r="BK909" s="154"/>
      <c r="BL909" s="154"/>
      <c r="BM909" s="154"/>
      <c r="BN909" s="154"/>
      <c r="BO909" s="154"/>
      <c r="BP909" s="154"/>
      <c r="BQ909" s="154"/>
      <c r="BR909" s="154"/>
      <c r="BT909" s="154"/>
      <c r="BU909" s="154"/>
      <c r="BV909" s="154"/>
      <c r="BW909" s="154"/>
      <c r="BX909" s="154"/>
      <c r="BY909" s="154"/>
      <c r="BZ909" s="154"/>
      <c r="CA909" s="154"/>
      <c r="CB909" s="154"/>
      <c r="CC909" s="154"/>
      <c r="CD909" s="154"/>
      <c r="CE909" s="154"/>
      <c r="CF909" s="154"/>
      <c r="CG909" s="154"/>
      <c r="CH909" s="154"/>
      <c r="CI909" s="154"/>
      <c r="CJ909" s="154"/>
      <c r="CK909" s="154"/>
      <c r="CL909" s="154"/>
      <c r="CM909" s="154"/>
      <c r="CN909" s="154"/>
      <c r="CO909" s="154"/>
      <c r="CP909" s="154"/>
      <c r="CQ909" s="154"/>
      <c r="CR909" s="154"/>
      <c r="CS909" s="154"/>
      <c r="CT909" s="154"/>
      <c r="CU909" s="154"/>
      <c r="CV909" s="154"/>
      <c r="CW909" s="154"/>
      <c r="CX909" s="154"/>
      <c r="CY909" s="154"/>
      <c r="CZ909" s="154"/>
      <c r="DA909" s="154"/>
      <c r="DB909" s="154"/>
      <c r="DC909" s="154"/>
      <c r="DD909" s="154"/>
      <c r="DE909" s="154"/>
      <c r="DF909" s="154"/>
      <c r="DG909" s="154"/>
      <c r="DH909" s="154"/>
      <c r="DI909" s="154"/>
      <c r="DJ909" s="154"/>
      <c r="DK909" s="154"/>
      <c r="DL909" s="154"/>
      <c r="DM909" s="154"/>
      <c r="DN909" s="154"/>
      <c r="DO909" s="154"/>
      <c r="DP909" s="154"/>
      <c r="DQ909" s="154"/>
      <c r="DR909" s="154"/>
      <c r="DS909" s="154"/>
      <c r="DT909" s="154"/>
      <c r="DU909" s="154"/>
      <c r="DV909" s="154"/>
      <c r="DW909" s="154"/>
      <c r="DX909" s="154"/>
      <c r="DY909" s="154"/>
      <c r="DZ909" s="154"/>
      <c r="EA909" s="154"/>
      <c r="EB909" s="154"/>
      <c r="EC909" s="154"/>
      <c r="ED909" s="154"/>
      <c r="EE909" s="154"/>
      <c r="EF909" s="154"/>
      <c r="EG909" s="154"/>
      <c r="EH909" s="154"/>
      <c r="EI909" s="154"/>
    </row>
    <row r="910" spans="1:139" s="61" customFormat="1" ht="47.25">
      <c r="A910" s="23">
        <v>26</v>
      </c>
      <c r="B910" s="50" t="s">
        <v>621</v>
      </c>
      <c r="C910" s="25">
        <v>20195.978999999999</v>
      </c>
      <c r="D910" s="25">
        <v>0</v>
      </c>
      <c r="E910" s="25">
        <v>20195.978999999999</v>
      </c>
      <c r="F910" s="25">
        <v>0</v>
      </c>
      <c r="G910" s="25">
        <v>20195.978999999999</v>
      </c>
      <c r="H910" s="25">
        <v>0</v>
      </c>
      <c r="I910" s="25">
        <v>20195.978999999999</v>
      </c>
      <c r="J910" s="25">
        <v>0</v>
      </c>
      <c r="K910" s="25">
        <v>20195.978999999999</v>
      </c>
      <c r="L910" s="25">
        <v>0</v>
      </c>
      <c r="M910" s="25">
        <v>0</v>
      </c>
      <c r="N910" s="25">
        <v>0</v>
      </c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154"/>
      <c r="AF910" s="154"/>
      <c r="AG910" s="154"/>
      <c r="AH910" s="154"/>
      <c r="AI910" s="154"/>
      <c r="AJ910" s="154"/>
      <c r="AK910" s="154"/>
      <c r="AL910" s="154"/>
      <c r="AM910" s="154"/>
      <c r="AN910" s="154"/>
      <c r="AO910" s="154"/>
      <c r="AP910" s="154"/>
      <c r="AQ910" s="154"/>
      <c r="AR910" s="154"/>
      <c r="AS910" s="154"/>
      <c r="AT910" s="154"/>
      <c r="AU910" s="154"/>
      <c r="AV910" s="154"/>
      <c r="AW910" s="154"/>
      <c r="AX910" s="154"/>
      <c r="AY910" s="154"/>
      <c r="AZ910" s="154"/>
      <c r="BA910" s="154"/>
      <c r="BB910" s="154"/>
      <c r="BC910" s="154"/>
      <c r="BD910" s="154"/>
      <c r="BE910" s="154"/>
      <c r="BF910" s="154"/>
      <c r="BG910" s="154"/>
      <c r="BH910" s="154"/>
      <c r="BI910" s="154"/>
      <c r="BJ910" s="154"/>
      <c r="BK910" s="154"/>
      <c r="BL910" s="154"/>
      <c r="BM910" s="154"/>
      <c r="BN910" s="154"/>
      <c r="BO910" s="154"/>
      <c r="BP910" s="154"/>
      <c r="BQ910" s="154"/>
      <c r="BR910" s="154"/>
      <c r="BT910" s="154"/>
      <c r="BU910" s="154"/>
      <c r="BV910" s="154"/>
      <c r="BW910" s="154"/>
      <c r="BX910" s="154"/>
      <c r="BY910" s="154"/>
      <c r="BZ910" s="154"/>
      <c r="CA910" s="154"/>
      <c r="CB910" s="154"/>
      <c r="CC910" s="154"/>
      <c r="CD910" s="154"/>
      <c r="CE910" s="154"/>
      <c r="CF910" s="154"/>
      <c r="CG910" s="154"/>
      <c r="CH910" s="154"/>
      <c r="CI910" s="154"/>
      <c r="CJ910" s="154"/>
      <c r="CK910" s="154"/>
      <c r="CL910" s="154"/>
      <c r="CM910" s="154"/>
      <c r="CN910" s="154"/>
      <c r="CO910" s="154"/>
      <c r="CP910" s="154"/>
      <c r="CQ910" s="154"/>
      <c r="CR910" s="154"/>
      <c r="CS910" s="154"/>
      <c r="CT910" s="154"/>
      <c r="CU910" s="154"/>
      <c r="CV910" s="154"/>
      <c r="CW910" s="154"/>
      <c r="CX910" s="154"/>
      <c r="CY910" s="154"/>
      <c r="CZ910" s="154"/>
      <c r="DA910" s="154"/>
      <c r="DB910" s="154"/>
      <c r="DC910" s="154"/>
      <c r="DD910" s="154"/>
      <c r="DE910" s="154"/>
      <c r="DF910" s="154"/>
      <c r="DG910" s="154"/>
      <c r="DH910" s="154"/>
      <c r="DI910" s="154"/>
      <c r="DJ910" s="154"/>
      <c r="DK910" s="154"/>
      <c r="DL910" s="154"/>
      <c r="DM910" s="154"/>
      <c r="DN910" s="154"/>
      <c r="DO910" s="154"/>
      <c r="DP910" s="154"/>
      <c r="DQ910" s="154"/>
      <c r="DR910" s="154"/>
      <c r="DS910" s="154"/>
      <c r="DT910" s="154"/>
      <c r="DU910" s="154"/>
      <c r="DV910" s="154"/>
      <c r="DW910" s="154"/>
      <c r="DX910" s="154"/>
      <c r="DY910" s="154"/>
      <c r="DZ910" s="154"/>
      <c r="EA910" s="154"/>
      <c r="EB910" s="154"/>
      <c r="EC910" s="154"/>
      <c r="ED910" s="154"/>
      <c r="EE910" s="154"/>
      <c r="EF910" s="154"/>
      <c r="EG910" s="154"/>
      <c r="EH910" s="154"/>
      <c r="EI910" s="154"/>
    </row>
    <row r="911" spans="1:139" s="61" customFormat="1" ht="31.5">
      <c r="A911" s="34">
        <v>26</v>
      </c>
      <c r="B911" s="51" t="s">
        <v>253</v>
      </c>
      <c r="C911" s="35">
        <v>11377.5</v>
      </c>
      <c r="D911" s="35">
        <v>2399.6080000000002</v>
      </c>
      <c r="E911" s="35">
        <v>11377.5</v>
      </c>
      <c r="F911" s="35">
        <v>2399.6080000000002</v>
      </c>
      <c r="G911" s="35">
        <v>11377.5</v>
      </c>
      <c r="H911" s="35">
        <v>2399.6080000000002</v>
      </c>
      <c r="I911" s="35">
        <v>11377.5</v>
      </c>
      <c r="J911" s="35">
        <v>0</v>
      </c>
      <c r="K911" s="35">
        <v>4752.1880000000001</v>
      </c>
      <c r="L911" s="35">
        <v>0</v>
      </c>
      <c r="M911" s="35">
        <v>0</v>
      </c>
      <c r="N911" s="35">
        <v>0</v>
      </c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154"/>
      <c r="AF911" s="154"/>
      <c r="AG911" s="154"/>
      <c r="AH911" s="154"/>
      <c r="AI911" s="154"/>
      <c r="AJ911" s="154"/>
      <c r="AK911" s="154"/>
      <c r="AL911" s="154"/>
      <c r="AM911" s="154"/>
      <c r="AN911" s="154"/>
      <c r="AO911" s="154"/>
      <c r="AP911" s="154"/>
      <c r="AQ911" s="154"/>
      <c r="AR911" s="154"/>
      <c r="AS911" s="154"/>
      <c r="AT911" s="154"/>
      <c r="AU911" s="154"/>
      <c r="AV911" s="154"/>
      <c r="AW911" s="154"/>
      <c r="AX911" s="154"/>
      <c r="AY911" s="154"/>
      <c r="AZ911" s="154"/>
      <c r="BA911" s="154"/>
      <c r="BB911" s="154"/>
      <c r="BC911" s="154"/>
      <c r="BD911" s="154"/>
      <c r="BE911" s="154"/>
      <c r="BF911" s="154"/>
      <c r="BG911" s="154"/>
      <c r="BH911" s="154"/>
      <c r="BI911" s="154"/>
      <c r="BJ911" s="154"/>
      <c r="BK911" s="154"/>
      <c r="BL911" s="154"/>
      <c r="BM911" s="154"/>
      <c r="BN911" s="154"/>
      <c r="BO911" s="154"/>
      <c r="BP911" s="154"/>
      <c r="BQ911" s="154"/>
      <c r="BR911" s="154"/>
      <c r="BT911" s="154"/>
      <c r="BU911" s="154"/>
      <c r="BV911" s="154"/>
      <c r="BW911" s="154"/>
      <c r="BX911" s="154"/>
      <c r="BY911" s="154"/>
      <c r="BZ911" s="154"/>
      <c r="CA911" s="154"/>
      <c r="CB911" s="154"/>
      <c r="CC911" s="154"/>
      <c r="CD911" s="154"/>
      <c r="CE911" s="154"/>
      <c r="CF911" s="154"/>
      <c r="CG911" s="154"/>
      <c r="CH911" s="154"/>
      <c r="CI911" s="154"/>
      <c r="CJ911" s="154"/>
      <c r="CK911" s="154"/>
      <c r="CL911" s="154"/>
      <c r="CM911" s="154"/>
      <c r="CN911" s="154"/>
      <c r="CO911" s="154"/>
      <c r="CP911" s="154"/>
      <c r="CQ911" s="154"/>
      <c r="CR911" s="154"/>
      <c r="CS911" s="154"/>
      <c r="CT911" s="154"/>
      <c r="CU911" s="154"/>
      <c r="CV911" s="154"/>
      <c r="CW911" s="154"/>
      <c r="CX911" s="154"/>
      <c r="CY911" s="154"/>
      <c r="CZ911" s="154"/>
      <c r="DA911" s="154"/>
      <c r="DB911" s="154"/>
      <c r="DC911" s="154"/>
      <c r="DD911" s="154"/>
      <c r="DE911" s="154"/>
      <c r="DF911" s="154"/>
      <c r="DG911" s="154"/>
      <c r="DH911" s="154"/>
      <c r="DI911" s="154"/>
      <c r="DJ911" s="154"/>
      <c r="DK911" s="154"/>
      <c r="DL911" s="154"/>
      <c r="DM911" s="154"/>
      <c r="DN911" s="154"/>
      <c r="DO911" s="154"/>
      <c r="DP911" s="154"/>
      <c r="DQ911" s="154"/>
      <c r="DR911" s="154"/>
      <c r="DS911" s="154"/>
      <c r="DT911" s="154"/>
      <c r="DU911" s="154"/>
      <c r="DV911" s="154"/>
      <c r="DW911" s="154"/>
      <c r="DX911" s="154"/>
      <c r="DY911" s="154"/>
      <c r="DZ911" s="154"/>
      <c r="EA911" s="154"/>
      <c r="EB911" s="154"/>
      <c r="EC911" s="154"/>
      <c r="ED911" s="154"/>
      <c r="EE911" s="154"/>
      <c r="EF911" s="154"/>
      <c r="EG911" s="154"/>
      <c r="EH911" s="154"/>
      <c r="EI911" s="154"/>
    </row>
    <row r="912" spans="1:139" s="61" customFormat="1" ht="78" customHeight="1">
      <c r="A912" s="23">
        <v>26</v>
      </c>
      <c r="B912" s="137" t="s">
        <v>747</v>
      </c>
      <c r="C912" s="25">
        <v>0</v>
      </c>
      <c r="D912" s="25">
        <v>19380.763999999999</v>
      </c>
      <c r="E912" s="25">
        <v>0</v>
      </c>
      <c r="F912" s="25">
        <v>19380.763999999999</v>
      </c>
      <c r="G912" s="25">
        <v>0</v>
      </c>
      <c r="H912" s="25">
        <v>19380.763999999999</v>
      </c>
      <c r="I912" s="25">
        <v>0</v>
      </c>
      <c r="J912" s="25">
        <v>9281.4339999999993</v>
      </c>
      <c r="K912" s="25">
        <v>0</v>
      </c>
      <c r="L912" s="25">
        <v>9258.5619999999999</v>
      </c>
      <c r="M912" s="25">
        <v>0</v>
      </c>
      <c r="N912" s="25">
        <v>0</v>
      </c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154"/>
      <c r="AF912" s="154"/>
      <c r="AG912" s="154"/>
      <c r="AH912" s="154"/>
      <c r="AI912" s="154"/>
      <c r="AJ912" s="154"/>
      <c r="AK912" s="154"/>
      <c r="AL912" s="154"/>
      <c r="AM912" s="154"/>
      <c r="AN912" s="154"/>
      <c r="AO912" s="154"/>
      <c r="AP912" s="154"/>
      <c r="AQ912" s="154"/>
      <c r="AR912" s="154"/>
      <c r="AS912" s="154"/>
      <c r="AT912" s="154"/>
      <c r="AU912" s="154"/>
      <c r="AV912" s="154"/>
      <c r="AW912" s="154"/>
      <c r="AX912" s="154"/>
      <c r="AY912" s="154"/>
      <c r="AZ912" s="154"/>
      <c r="BA912" s="154"/>
      <c r="BB912" s="154"/>
      <c r="BC912" s="154"/>
      <c r="BD912" s="154"/>
      <c r="BE912" s="154"/>
      <c r="BF912" s="154"/>
      <c r="BG912" s="154"/>
      <c r="BH912" s="154"/>
      <c r="BI912" s="154"/>
      <c r="BJ912" s="154"/>
      <c r="BK912" s="154"/>
      <c r="BL912" s="154"/>
      <c r="BM912" s="154"/>
      <c r="BN912" s="154"/>
      <c r="BO912" s="154"/>
      <c r="BP912" s="154"/>
      <c r="BQ912" s="154"/>
      <c r="BR912" s="154"/>
      <c r="BT912" s="154"/>
      <c r="BU912" s="154"/>
      <c r="BV912" s="154"/>
      <c r="BW912" s="154"/>
      <c r="BX912" s="154"/>
      <c r="BY912" s="154"/>
      <c r="BZ912" s="154"/>
      <c r="CA912" s="154"/>
      <c r="CB912" s="154"/>
      <c r="CC912" s="154"/>
      <c r="CD912" s="154"/>
      <c r="CE912" s="154"/>
      <c r="CF912" s="154"/>
      <c r="CG912" s="154"/>
      <c r="CH912" s="154"/>
      <c r="CI912" s="154"/>
      <c r="CJ912" s="154"/>
      <c r="CK912" s="154"/>
      <c r="CL912" s="154"/>
      <c r="CM912" s="154"/>
      <c r="CN912" s="154"/>
      <c r="CO912" s="154"/>
      <c r="CP912" s="154"/>
      <c r="CQ912" s="154"/>
      <c r="CR912" s="154"/>
      <c r="CS912" s="154"/>
      <c r="CT912" s="154"/>
      <c r="CU912" s="154"/>
      <c r="CV912" s="154"/>
      <c r="CW912" s="154"/>
      <c r="CX912" s="154"/>
      <c r="CY912" s="154"/>
      <c r="CZ912" s="154"/>
      <c r="DA912" s="154"/>
      <c r="DB912" s="154"/>
      <c r="DC912" s="154"/>
      <c r="DD912" s="154"/>
      <c r="DE912" s="154"/>
      <c r="DF912" s="154"/>
      <c r="DG912" s="154"/>
      <c r="DH912" s="154"/>
      <c r="DI912" s="154"/>
      <c r="DJ912" s="154"/>
      <c r="DK912" s="154"/>
      <c r="DL912" s="154"/>
      <c r="DM912" s="154"/>
      <c r="DN912" s="154"/>
      <c r="DO912" s="154"/>
      <c r="DP912" s="154"/>
      <c r="DQ912" s="154"/>
      <c r="DR912" s="154"/>
      <c r="DS912" s="154"/>
      <c r="DT912" s="154"/>
      <c r="DU912" s="154"/>
      <c r="DV912" s="154"/>
      <c r="DW912" s="154"/>
      <c r="DX912" s="154"/>
      <c r="DY912" s="154"/>
      <c r="DZ912" s="154"/>
      <c r="EA912" s="154"/>
      <c r="EB912" s="154"/>
      <c r="EC912" s="154"/>
      <c r="ED912" s="154"/>
      <c r="EE912" s="154"/>
      <c r="EF912" s="154"/>
      <c r="EG912" s="154"/>
      <c r="EH912" s="154"/>
      <c r="EI912" s="154"/>
    </row>
    <row r="913" spans="1:139" s="61" customFormat="1" ht="60" customHeight="1">
      <c r="A913" s="23">
        <v>26</v>
      </c>
      <c r="B913" s="137" t="s">
        <v>748</v>
      </c>
      <c r="C913" s="25">
        <v>4019.23</v>
      </c>
      <c r="D913" s="25">
        <v>9489.57</v>
      </c>
      <c r="E913" s="25">
        <v>4019.23</v>
      </c>
      <c r="F913" s="25">
        <v>9489.57</v>
      </c>
      <c r="G913" s="25">
        <v>4019.23</v>
      </c>
      <c r="H913" s="25">
        <v>9489.57</v>
      </c>
      <c r="I913" s="25">
        <v>4019.23</v>
      </c>
      <c r="J913" s="25">
        <v>9489.57</v>
      </c>
      <c r="K913" s="25">
        <v>3754.9070000000002</v>
      </c>
      <c r="L913" s="25">
        <v>2300.9699999999998</v>
      </c>
      <c r="M913" s="25">
        <v>0</v>
      </c>
      <c r="N913" s="25">
        <v>0</v>
      </c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154"/>
      <c r="AF913" s="154"/>
      <c r="AG913" s="154"/>
      <c r="AH913" s="154"/>
      <c r="AI913" s="154"/>
      <c r="AJ913" s="154"/>
      <c r="AK913" s="154"/>
      <c r="AL913" s="154"/>
      <c r="AM913" s="154"/>
      <c r="AN913" s="154"/>
      <c r="AO913" s="154"/>
      <c r="AP913" s="154"/>
      <c r="AQ913" s="154"/>
      <c r="AR913" s="154"/>
      <c r="AS913" s="154"/>
      <c r="AT913" s="154"/>
      <c r="AU913" s="154"/>
      <c r="AV913" s="154"/>
      <c r="AW913" s="154"/>
      <c r="AX913" s="154"/>
      <c r="AY913" s="154"/>
      <c r="AZ913" s="154"/>
      <c r="BA913" s="154"/>
      <c r="BB913" s="154"/>
      <c r="BC913" s="154"/>
      <c r="BD913" s="154"/>
      <c r="BE913" s="154"/>
      <c r="BF913" s="154"/>
      <c r="BG913" s="154"/>
      <c r="BH913" s="154"/>
      <c r="BI913" s="154"/>
      <c r="BJ913" s="154"/>
      <c r="BK913" s="154"/>
      <c r="BL913" s="154"/>
      <c r="BM913" s="154"/>
      <c r="BN913" s="154"/>
      <c r="BO913" s="154"/>
      <c r="BP913" s="154"/>
      <c r="BQ913" s="154"/>
      <c r="BR913" s="154"/>
      <c r="BT913" s="154"/>
      <c r="BU913" s="154"/>
      <c r="BV913" s="154"/>
      <c r="BW913" s="154"/>
      <c r="BX913" s="154"/>
      <c r="BY913" s="154"/>
      <c r="BZ913" s="154"/>
      <c r="CA913" s="154"/>
      <c r="CB913" s="154"/>
      <c r="CC913" s="154"/>
      <c r="CD913" s="154"/>
      <c r="CE913" s="154"/>
      <c r="CF913" s="154"/>
      <c r="CG913" s="154"/>
      <c r="CH913" s="154"/>
      <c r="CI913" s="154"/>
      <c r="CJ913" s="154"/>
      <c r="CK913" s="154"/>
      <c r="CL913" s="154"/>
      <c r="CM913" s="154"/>
      <c r="CN913" s="154"/>
      <c r="CO913" s="154"/>
      <c r="CP913" s="154"/>
      <c r="CQ913" s="154"/>
      <c r="CR913" s="154"/>
      <c r="CS913" s="154"/>
      <c r="CT913" s="154"/>
      <c r="CU913" s="154"/>
      <c r="CV913" s="154"/>
      <c r="CW913" s="154"/>
      <c r="CX913" s="154"/>
      <c r="CY913" s="154"/>
      <c r="CZ913" s="154"/>
      <c r="DA913" s="154"/>
      <c r="DB913" s="154"/>
      <c r="DC913" s="154"/>
      <c r="DD913" s="154"/>
      <c r="DE913" s="154"/>
      <c r="DF913" s="154"/>
      <c r="DG913" s="154"/>
      <c r="DH913" s="154"/>
      <c r="DI913" s="154"/>
      <c r="DJ913" s="154"/>
      <c r="DK913" s="154"/>
      <c r="DL913" s="154"/>
      <c r="DM913" s="154"/>
      <c r="DN913" s="154"/>
      <c r="DO913" s="154"/>
      <c r="DP913" s="154"/>
      <c r="DQ913" s="154"/>
      <c r="DR913" s="154"/>
      <c r="DS913" s="154"/>
      <c r="DT913" s="154"/>
      <c r="DU913" s="154"/>
      <c r="DV913" s="154"/>
      <c r="DW913" s="154"/>
      <c r="DX913" s="154"/>
      <c r="DY913" s="154"/>
      <c r="DZ913" s="154"/>
      <c r="EA913" s="154"/>
      <c r="EB913" s="154"/>
      <c r="EC913" s="154"/>
      <c r="ED913" s="154"/>
      <c r="EE913" s="154"/>
      <c r="EF913" s="154"/>
      <c r="EG913" s="154"/>
      <c r="EH913" s="154"/>
      <c r="EI913" s="154"/>
    </row>
    <row r="914" spans="1:139" s="61" customFormat="1" ht="60.75" customHeight="1">
      <c r="A914" s="32">
        <v>26</v>
      </c>
      <c r="B914" s="136" t="s">
        <v>254</v>
      </c>
      <c r="C914" s="33">
        <v>12073.2</v>
      </c>
      <c r="D914" s="33">
        <v>0</v>
      </c>
      <c r="E914" s="33">
        <v>12073.2</v>
      </c>
      <c r="F914" s="33">
        <v>0</v>
      </c>
      <c r="G914" s="33">
        <v>12073.2</v>
      </c>
      <c r="H914" s="33">
        <v>0</v>
      </c>
      <c r="I914" s="33">
        <v>12073.2</v>
      </c>
      <c r="J914" s="33">
        <v>0</v>
      </c>
      <c r="K914" s="33">
        <v>12073.2</v>
      </c>
      <c r="L914" s="33">
        <v>0</v>
      </c>
      <c r="M914" s="33">
        <v>0</v>
      </c>
      <c r="N914" s="33">
        <v>0</v>
      </c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154"/>
      <c r="AF914" s="154"/>
      <c r="AG914" s="154"/>
      <c r="AH914" s="154"/>
      <c r="AI914" s="154"/>
      <c r="AJ914" s="154"/>
      <c r="AK914" s="154"/>
      <c r="AL914" s="154"/>
      <c r="AM914" s="154"/>
      <c r="AN914" s="154"/>
      <c r="AO914" s="154"/>
      <c r="AP914" s="154"/>
      <c r="AQ914" s="154"/>
      <c r="AR914" s="154"/>
      <c r="AS914" s="154"/>
      <c r="AT914" s="154"/>
      <c r="AU914" s="154"/>
      <c r="AV914" s="154"/>
      <c r="AW914" s="154"/>
      <c r="AX914" s="154"/>
      <c r="AY914" s="154"/>
      <c r="AZ914" s="154"/>
      <c r="BA914" s="154"/>
      <c r="BB914" s="154"/>
      <c r="BC914" s="154"/>
      <c r="BD914" s="154"/>
      <c r="BE914" s="154"/>
      <c r="BF914" s="154"/>
      <c r="BG914" s="154"/>
      <c r="BH914" s="154"/>
      <c r="BI914" s="154"/>
      <c r="BJ914" s="154"/>
      <c r="BK914" s="154"/>
      <c r="BL914" s="154"/>
      <c r="BM914" s="154"/>
      <c r="BN914" s="154"/>
      <c r="BO914" s="154"/>
      <c r="BP914" s="154"/>
      <c r="BQ914" s="154"/>
      <c r="BR914" s="154"/>
      <c r="BT914" s="154"/>
      <c r="BU914" s="154"/>
      <c r="BV914" s="154"/>
      <c r="BW914" s="154"/>
      <c r="BX914" s="154"/>
      <c r="BY914" s="154"/>
      <c r="BZ914" s="154"/>
      <c r="CA914" s="154"/>
      <c r="CB914" s="154"/>
      <c r="CC914" s="154"/>
      <c r="CD914" s="154"/>
      <c r="CE914" s="154"/>
      <c r="CF914" s="154"/>
      <c r="CG914" s="154"/>
      <c r="CH914" s="154"/>
      <c r="CI914" s="154"/>
      <c r="CJ914" s="154"/>
      <c r="CK914" s="154"/>
      <c r="CL914" s="154"/>
      <c r="CM914" s="154"/>
      <c r="CN914" s="154"/>
      <c r="CO914" s="154"/>
      <c r="CP914" s="154"/>
      <c r="CQ914" s="154"/>
      <c r="CR914" s="154"/>
      <c r="CS914" s="154"/>
      <c r="CT914" s="154"/>
      <c r="CU914" s="154"/>
      <c r="CV914" s="154"/>
      <c r="CW914" s="154"/>
      <c r="CX914" s="154"/>
      <c r="CY914" s="154"/>
      <c r="CZ914" s="154"/>
      <c r="DA914" s="154"/>
      <c r="DB914" s="154"/>
      <c r="DC914" s="154"/>
      <c r="DD914" s="154"/>
      <c r="DE914" s="154"/>
      <c r="DF914" s="154"/>
      <c r="DG914" s="154"/>
      <c r="DH914" s="154"/>
      <c r="DI914" s="154"/>
      <c r="DJ914" s="154"/>
      <c r="DK914" s="154"/>
      <c r="DL914" s="154"/>
      <c r="DM914" s="154"/>
      <c r="DN914" s="154"/>
      <c r="DO914" s="154"/>
      <c r="DP914" s="154"/>
      <c r="DQ914" s="154"/>
      <c r="DR914" s="154"/>
      <c r="DS914" s="154"/>
      <c r="DT914" s="154"/>
      <c r="DU914" s="154"/>
      <c r="DV914" s="154"/>
      <c r="DW914" s="154"/>
      <c r="DX914" s="154"/>
      <c r="DY914" s="154"/>
      <c r="DZ914" s="154"/>
      <c r="EA914" s="154"/>
      <c r="EB914" s="154"/>
      <c r="EC914" s="154"/>
      <c r="ED914" s="154"/>
      <c r="EE914" s="154"/>
      <c r="EF914" s="154"/>
      <c r="EG914" s="154"/>
      <c r="EH914" s="154"/>
      <c r="EI914" s="154"/>
    </row>
    <row r="915" spans="1:139" s="61" customFormat="1" ht="49.5" customHeight="1">
      <c r="A915" s="23">
        <v>26</v>
      </c>
      <c r="B915" s="133" t="s">
        <v>255</v>
      </c>
      <c r="C915" s="25">
        <v>0</v>
      </c>
      <c r="D915" s="25">
        <v>7534.6</v>
      </c>
      <c r="E915" s="25">
        <v>0</v>
      </c>
      <c r="F915" s="25">
        <v>7534.6</v>
      </c>
      <c r="G915" s="25">
        <v>0</v>
      </c>
      <c r="H915" s="25">
        <v>7534.6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154"/>
      <c r="AF915" s="154"/>
      <c r="AG915" s="154"/>
      <c r="AH915" s="154"/>
      <c r="AI915" s="154"/>
      <c r="AJ915" s="154"/>
      <c r="AK915" s="154"/>
      <c r="AL915" s="154"/>
      <c r="AM915" s="154"/>
      <c r="AN915" s="154"/>
      <c r="AO915" s="154"/>
      <c r="AP915" s="154"/>
      <c r="AQ915" s="154"/>
      <c r="AR915" s="154"/>
      <c r="AS915" s="154"/>
      <c r="AT915" s="154"/>
      <c r="AU915" s="154"/>
      <c r="AV915" s="154"/>
      <c r="AW915" s="154"/>
      <c r="AX915" s="154"/>
      <c r="AY915" s="154"/>
      <c r="AZ915" s="154"/>
      <c r="BA915" s="154"/>
      <c r="BB915" s="154"/>
      <c r="BC915" s="154"/>
      <c r="BD915" s="154"/>
      <c r="BE915" s="154"/>
      <c r="BF915" s="154"/>
      <c r="BG915" s="154"/>
      <c r="BH915" s="154"/>
      <c r="BI915" s="154"/>
      <c r="BJ915" s="154"/>
      <c r="BK915" s="154"/>
      <c r="BL915" s="154"/>
      <c r="BM915" s="154"/>
      <c r="BN915" s="154"/>
      <c r="BO915" s="154"/>
      <c r="BP915" s="154"/>
      <c r="BQ915" s="154"/>
      <c r="BR915" s="154"/>
    </row>
    <row r="916" spans="1:139">
      <c r="AE916" s="155"/>
      <c r="AF916" s="155"/>
      <c r="AG916" s="155"/>
      <c r="AH916" s="155"/>
      <c r="AI916" s="155"/>
      <c r="AJ916" s="155"/>
      <c r="AK916" s="155"/>
      <c r="AL916" s="155"/>
      <c r="AM916" s="155"/>
      <c r="AN916" s="155"/>
      <c r="AO916" s="155"/>
      <c r="AP916" s="155"/>
      <c r="AQ916" s="155"/>
      <c r="AR916" s="155"/>
      <c r="AS916" s="155"/>
      <c r="AT916" s="155"/>
      <c r="AU916" s="155"/>
      <c r="AV916" s="155"/>
      <c r="AW916" s="155"/>
      <c r="AX916" s="155"/>
      <c r="AY916" s="155"/>
      <c r="AZ916" s="155"/>
      <c r="BA916" s="155"/>
      <c r="BB916" s="155"/>
      <c r="BC916" s="155"/>
      <c r="BD916" s="155"/>
      <c r="BE916" s="155"/>
      <c r="BF916" s="155"/>
      <c r="BG916" s="155"/>
      <c r="BH916" s="155"/>
      <c r="BI916" s="155"/>
      <c r="BJ916" s="155"/>
      <c r="BK916" s="155"/>
      <c r="BL916" s="155"/>
      <c r="BM916" s="155"/>
      <c r="BN916" s="155"/>
      <c r="BO916" s="155"/>
      <c r="BP916" s="155"/>
      <c r="BQ916" s="155"/>
      <c r="BR916" s="155"/>
    </row>
    <row r="917" spans="1:139">
      <c r="A917" s="199"/>
      <c r="B917" s="199"/>
      <c r="C917" s="199"/>
      <c r="D917" s="199"/>
      <c r="E917" s="199"/>
      <c r="F917" s="199"/>
      <c r="G917" s="199"/>
      <c r="H917" s="199"/>
      <c r="I917" s="199"/>
      <c r="J917" s="199"/>
      <c r="K917" s="199"/>
      <c r="L917" s="199"/>
      <c r="M917" s="63"/>
      <c r="AE917" s="155"/>
      <c r="AF917" s="155"/>
      <c r="AG917" s="155"/>
      <c r="AH917" s="155"/>
      <c r="AI917" s="155"/>
      <c r="AJ917" s="155"/>
      <c r="AK917" s="155"/>
      <c r="AL917" s="155"/>
      <c r="AM917" s="155"/>
      <c r="AN917" s="155"/>
      <c r="AO917" s="155"/>
      <c r="AP917" s="155"/>
      <c r="AQ917" s="155"/>
      <c r="AR917" s="155"/>
      <c r="AS917" s="155"/>
      <c r="AT917" s="155"/>
      <c r="AU917" s="155"/>
      <c r="AV917" s="155"/>
      <c r="AW917" s="155"/>
      <c r="AX917" s="155"/>
      <c r="AY917" s="155"/>
      <c r="AZ917" s="155"/>
      <c r="BA917" s="155"/>
      <c r="BB917" s="155"/>
      <c r="BC917" s="155"/>
      <c r="BD917" s="155"/>
      <c r="BE917" s="155"/>
      <c r="BF917" s="155"/>
      <c r="BG917" s="155"/>
      <c r="BH917" s="155"/>
      <c r="BI917" s="155"/>
      <c r="BJ917" s="155"/>
      <c r="BK917" s="155"/>
      <c r="BL917" s="155"/>
      <c r="BM917" s="155"/>
      <c r="BN917" s="155"/>
      <c r="BO917" s="155"/>
      <c r="BP917" s="155"/>
      <c r="BQ917" s="155"/>
      <c r="BR917" s="155"/>
    </row>
    <row r="918" spans="1:139">
      <c r="AE918" s="155"/>
      <c r="AF918" s="155"/>
      <c r="AG918" s="155"/>
      <c r="AH918" s="155"/>
      <c r="AI918" s="155"/>
      <c r="AJ918" s="155"/>
      <c r="AK918" s="155"/>
      <c r="AL918" s="155"/>
      <c r="AM918" s="155"/>
      <c r="AN918" s="155"/>
      <c r="AO918" s="155"/>
      <c r="AP918" s="155"/>
      <c r="AQ918" s="155"/>
      <c r="AR918" s="155"/>
      <c r="AS918" s="155"/>
      <c r="AT918" s="155"/>
      <c r="AU918" s="155"/>
      <c r="AV918" s="155"/>
      <c r="AW918" s="155"/>
      <c r="AX918" s="155"/>
      <c r="AY918" s="155"/>
      <c r="AZ918" s="155"/>
      <c r="BA918" s="155"/>
      <c r="BB918" s="155"/>
      <c r="BC918" s="155"/>
      <c r="BD918" s="155"/>
      <c r="BE918" s="155"/>
      <c r="BF918" s="155"/>
      <c r="BG918" s="155"/>
      <c r="BH918" s="155"/>
      <c r="BI918" s="155"/>
      <c r="BJ918" s="155"/>
      <c r="BK918" s="155"/>
      <c r="BL918" s="155"/>
      <c r="BM918" s="155"/>
      <c r="BN918" s="155"/>
      <c r="BO918" s="155"/>
      <c r="BP918" s="155"/>
      <c r="BQ918" s="155"/>
      <c r="BR918" s="155"/>
    </row>
    <row r="919" spans="1:139">
      <c r="AE919" s="155"/>
      <c r="AF919" s="155"/>
      <c r="AG919" s="155"/>
      <c r="AH919" s="155"/>
      <c r="AI919" s="155"/>
      <c r="AJ919" s="155"/>
      <c r="AK919" s="155"/>
      <c r="AL919" s="155"/>
      <c r="AM919" s="155"/>
      <c r="AN919" s="155"/>
      <c r="AO919" s="155"/>
      <c r="AP919" s="155"/>
      <c r="AQ919" s="155"/>
      <c r="AR919" s="155"/>
      <c r="AS919" s="155"/>
      <c r="AT919" s="155"/>
      <c r="AU919" s="155"/>
      <c r="AV919" s="155"/>
      <c r="AW919" s="155"/>
      <c r="AX919" s="155"/>
      <c r="AY919" s="155"/>
      <c r="AZ919" s="155"/>
      <c r="BA919" s="155"/>
      <c r="BB919" s="155"/>
      <c r="BC919" s="155"/>
      <c r="BD919" s="155"/>
      <c r="BE919" s="155"/>
      <c r="BF919" s="155"/>
      <c r="BG919" s="155"/>
      <c r="BH919" s="155"/>
      <c r="BI919" s="155"/>
      <c r="BJ919" s="155"/>
      <c r="BK919" s="155"/>
      <c r="BL919" s="155"/>
      <c r="BM919" s="155"/>
      <c r="BN919" s="155"/>
      <c r="BO919" s="155"/>
      <c r="BP919" s="155"/>
      <c r="BQ919" s="155"/>
      <c r="BR919" s="155"/>
    </row>
  </sheetData>
  <mergeCells count="60">
    <mergeCell ref="A365:A366"/>
    <mergeCell ref="B365:B366"/>
    <mergeCell ref="A376:A377"/>
    <mergeCell ref="B376:B377"/>
    <mergeCell ref="A266:A267"/>
    <mergeCell ref="B266:B267"/>
    <mergeCell ref="A292:A293"/>
    <mergeCell ref="B292:B293"/>
    <mergeCell ref="A349:A350"/>
    <mergeCell ref="B349:B350"/>
    <mergeCell ref="A90:A91"/>
    <mergeCell ref="B90:B91"/>
    <mergeCell ref="A168:A169"/>
    <mergeCell ref="B168:B169"/>
    <mergeCell ref="A205:A206"/>
    <mergeCell ref="B205:B206"/>
    <mergeCell ref="M5:N5"/>
    <mergeCell ref="A917:L917"/>
    <mergeCell ref="A1:L1"/>
    <mergeCell ref="A2:L2"/>
    <mergeCell ref="A3:L3"/>
    <mergeCell ref="A5:A6"/>
    <mergeCell ref="B5:B6"/>
    <mergeCell ref="C5:D5"/>
    <mergeCell ref="E5:F5"/>
    <mergeCell ref="G5:H5"/>
    <mergeCell ref="I5:J5"/>
    <mergeCell ref="K5:L5"/>
    <mergeCell ref="A46:A47"/>
    <mergeCell ref="B46:B47"/>
    <mergeCell ref="A73:A74"/>
    <mergeCell ref="B73:B74"/>
    <mergeCell ref="A463:A464"/>
    <mergeCell ref="B463:B464"/>
    <mergeCell ref="A535:A536"/>
    <mergeCell ref="B535:B536"/>
    <mergeCell ref="A556:A557"/>
    <mergeCell ref="B556:B557"/>
    <mergeCell ref="A567:A568"/>
    <mergeCell ref="B567:B568"/>
    <mergeCell ref="A585:A586"/>
    <mergeCell ref="B585:B586"/>
    <mergeCell ref="A613:A614"/>
    <mergeCell ref="B613:B614"/>
    <mergeCell ref="B656:B657"/>
    <mergeCell ref="A656:A657"/>
    <mergeCell ref="A902:A903"/>
    <mergeCell ref="B902:B903"/>
    <mergeCell ref="A742:A743"/>
    <mergeCell ref="B742:B743"/>
    <mergeCell ref="A792:A793"/>
    <mergeCell ref="B792:B793"/>
    <mergeCell ref="A842:A843"/>
    <mergeCell ref="B842:B843"/>
    <mergeCell ref="A692:A693"/>
    <mergeCell ref="B692:B693"/>
    <mergeCell ref="A707:A708"/>
    <mergeCell ref="B707:B708"/>
    <mergeCell ref="A882:A883"/>
    <mergeCell ref="B882:B883"/>
  </mergeCells>
  <pageMargins left="0.2" right="0.19" top="0.19" bottom="0.22" header="0.31496062992125984" footer="0.23"/>
  <pageSetup paperSize="9" scale="6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01,01</vt:lpstr>
      <vt:lpstr>'01,01'!Заголовки_для_печати</vt:lpstr>
      <vt:lpstr>'01,01'!Область_печати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2800-KiselA</dc:creator>
  <cp:lastModifiedBy>2800-ProhorenkoN</cp:lastModifiedBy>
  <cp:lastPrinted>2019-01-14T13:26:14Z</cp:lastPrinted>
  <dcterms:created xsi:type="dcterms:W3CDTF">2018-06-13T11:42:43Z</dcterms:created>
  <dcterms:modified xsi:type="dcterms:W3CDTF">2019-01-15T07:00:24Z</dcterms:modified>
</cp:coreProperties>
</file>