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050" windowHeight="74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Лист1!$A$1:$C$140</definedName>
  </definedNames>
  <calcPr calcId="145621"/>
</workbook>
</file>

<file path=xl/calcChain.xml><?xml version="1.0" encoding="utf-8"?>
<calcChain xmlns="http://schemas.openxmlformats.org/spreadsheetml/2006/main">
  <c r="D11" i="2" l="1"/>
  <c r="D7" i="2"/>
  <c r="D8" i="2"/>
  <c r="C8" i="2"/>
  <c r="C7" i="2"/>
  <c r="B8" i="2"/>
  <c r="B7" i="2"/>
  <c r="D10" i="2"/>
  <c r="C138" i="1" l="1"/>
  <c r="C133" i="1"/>
  <c r="C127" i="1"/>
  <c r="C120" i="1"/>
  <c r="C115" i="1"/>
  <c r="C112" i="1"/>
  <c r="C108" i="1"/>
  <c r="C103" i="1"/>
  <c r="C99" i="1"/>
  <c r="C95" i="1"/>
  <c r="C91" i="1"/>
  <c r="C87" i="1"/>
  <c r="C83" i="1"/>
  <c r="C79" i="1"/>
  <c r="C74" i="1"/>
  <c r="C71" i="1"/>
  <c r="C68" i="1"/>
  <c r="C65" i="1"/>
  <c r="C61" i="1"/>
  <c r="C53" i="1"/>
  <c r="C50" i="1"/>
  <c r="C46" i="1"/>
  <c r="C35" i="1"/>
  <c r="C30" i="1"/>
  <c r="C26" i="1"/>
  <c r="C20" i="1"/>
  <c r="C17" i="1"/>
  <c r="C139" i="1" l="1"/>
</calcChain>
</file>

<file path=xl/sharedStrings.xml><?xml version="1.0" encoding="utf-8"?>
<sst xmlns="http://schemas.openxmlformats.org/spreadsheetml/2006/main" count="144" uniqueCount="118">
  <si>
    <t>Разом</t>
  </si>
  <si>
    <t>Балаклійський район</t>
  </si>
  <si>
    <t>Разом по району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</si>
  <si>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</si>
  <si>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</si>
  <si>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</si>
  <si>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</si>
  <si>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</si>
  <si>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</si>
  <si>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</si>
  <si>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</si>
  <si>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</si>
  <si>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</si>
  <si>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</si>
  <si>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</si>
  <si>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</si>
  <si>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</si>
  <si>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</si>
  <si>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</si>
  <si>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</si>
  <si>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</si>
  <si>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Нововодолазький район</t>
  </si>
  <si>
    <t>Первомайський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</si>
  <si>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</si>
  <si>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</si>
  <si>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</si>
  <si>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</si>
  <si>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</si>
  <si>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С210706 Під'їзд до селища Червона Хвиля км 0+000 - км 2+600 (окремимими ділянками)</t>
  </si>
  <si>
    <t>С211301  Малі Феськи - Феськи км 0+000 - км 10+700 (окремимими ділянками)</t>
  </si>
  <si>
    <t>С211513 Під’їзд до села Козачі Майдани км 0+000 - км 6+600 (окремимими ділянками)</t>
  </si>
  <si>
    <t>С211603 Під’їзд до села Покровка км 0+000 - км 2+100 (окремимими ділянками)</t>
  </si>
  <si>
    <t>С211831 Качалівка-Костянтинівка км 0+000 - км 20+800 (окремимими ділянками)</t>
  </si>
  <si>
    <t>С212104 Під'їзд до села Просяне км 0+000 - км 1+000 (окремимими ділянками)</t>
  </si>
  <si>
    <t>С212121 Під'їзд до села Новоселівка 0+000 - км 3+000 (окремимими ділянками)</t>
  </si>
  <si>
    <t>С212302 Під'їзд до села Новий Бурлук км 0+000 - км 6+800 (окремимими ділянками)</t>
  </si>
  <si>
    <t>О-212634 /Н-26/-Стара Гнилиця-Лиман-Нижній Бишкин км 0+000 - км 12+900 (окремимими ділянками)</t>
  </si>
  <si>
    <t>С212601 Під'їзд до смт Чкаловське, села Гаврилівка км 0+000 - км 4+700 (окремимими ділянками)</t>
  </si>
  <si>
    <t>С210528 Борова-Зелений Гай - Вишневе км 0+000 - км 18+800 (окремими ділянками)</t>
  </si>
  <si>
    <t>С210103 Андріївка -Курган-Мілова км 0+000 - км 36+500 (окремими ділянками)</t>
  </si>
  <si>
    <t>О-210102 Балаклія-Бригадирівка км 0+000 - км 21+000 (окремими ділянками)</t>
  </si>
  <si>
    <t>О-210103 Балаклія-Яковенкове км 0+000 - км 40+200 (окремими ділянками)</t>
  </si>
  <si>
    <t>С210113 Залиман-Норцівка км 0+000 - км 7+400 (окремими ділянками)</t>
  </si>
  <si>
    <t>С210146 Нурове-Гусарівка км 0+000 - км 51+700 (окремими ділянками)</t>
  </si>
  <si>
    <t>С210101 Шевелівка-Лозовенька км 0+000 - км 21+400 (окремими ділянками)</t>
  </si>
  <si>
    <t>С210117 Асіївка-Слобожанське км 0+000 - км 9+300 (окремими ділянками)</t>
  </si>
  <si>
    <t>С210112 Нурове-Новоселівка км 0+000 - км 9+100 (окремими ділянками)</t>
  </si>
  <si>
    <t>С210111 Слабунівка-Теплянка-Крючки км 0+000 - км 11+000 (окремими ділянками)</t>
  </si>
  <si>
    <t>С210241 Барвінкове-Мечебилове км 0+000 - км 27+300 (окремими ділянками)</t>
  </si>
  <si>
    <t>О-210308 Близнюки-Миколаївка Друга-кордон області км 0+000 - км 39+300 (окремими ділянками)</t>
  </si>
  <si>
    <t>О-210309 Близнюки-Верхня Самара-Добровілля 1+100 - км 30+300 (окремими ділянками)</t>
  </si>
  <si>
    <t>С210340 Близнюки-Дубове км 0+000 - км 31+100 (окремими ділянками)</t>
  </si>
  <si>
    <t>С210332 Степове-Далеке-кордон області км 0+000 - км 25+900 (окремими ділянками)</t>
  </si>
  <si>
    <t>О-210412 Богодухів-Валки-Нова Водолага км 0+000-19+300 (окремими ділянками)</t>
  </si>
  <si>
    <t>О-210411 Богодухів-Павлівка-Гути км 0+000 - км 11+400 (окремими ділянками)</t>
  </si>
  <si>
    <t>О-210516 Борова-Дружелюбівка на Червоний Лиман км 0+000 - км 30+200 (окремими ділянками)</t>
  </si>
  <si>
    <t>С210503 Вишневе-Степове км 0+000-14+100</t>
  </si>
  <si>
    <t>О-210619 Валки-Пархомівка км 0+000 - км 20+600 (окремими ділянками)</t>
  </si>
  <si>
    <t>О-210620 Коломак-Огульці км 9+100 - км 40+200 (окремими ділянками)</t>
  </si>
  <si>
    <t>О-210618 Валки-Мельникове-Миколо-Комишувата- /М18/ км 0+000 - км 22+500 (окремими ділянками)</t>
  </si>
  <si>
    <t>С210615 /М03/-Новоселівка-Сидоренкове км 0+000 - км 23+800 (окремими ділянками)</t>
  </si>
  <si>
    <t xml:space="preserve">С210605 /М03/-Олександрівка-Суха Балка км 0+000 - км 23+500 (окремими ділянками)  </t>
  </si>
  <si>
    <t xml:space="preserve">С210602 Круглик-Бурякове км 0+000 - км 14+400 (окремими ділянками) </t>
  </si>
  <si>
    <t>С210647 Валки-Новий Мерчик через переїзд 47 км, км 0+000 - км 14+000 (окремими ділянками)</t>
  </si>
  <si>
    <t>С210903 Тавільжанка-Петропавлівка км 0+000 - км 9+400 (окремимими ділянками)</t>
  </si>
  <si>
    <t>С210905 Тавільжанка-Терни км 0+000 - км 20+700 (окремимими ділянками)</t>
  </si>
  <si>
    <t>С210908 Вільшана-Новоєгорівка км 0+000 - км 14+700 (окремимими ділянками)</t>
  </si>
  <si>
    <t>С210904 Мальцівка-Тополі км 0+000 - км 19+300 (окремимими ділянками)</t>
  </si>
  <si>
    <t>О-210921 Великий Бурлук-Григорівка-Обухівка-Дворічна км 18+750 - км 42+900 (окремимими ділянками)</t>
  </si>
  <si>
    <t>С210907 Миколаївка - станція Тополі км 0+000 - км 8+100 (окремимими ділянками)</t>
  </si>
  <si>
    <t>С211001 Великі Проходи - Липці км 0+000 - км 8+600 (окремимими ділянками)</t>
  </si>
  <si>
    <t>С211005 Під'їзд до села Руська Лозова км 0+000 - км 3+300 (окремимими ділянками)</t>
  </si>
  <si>
    <t>С211117 Новоселівка-Устимівка км 0+000 - км 6+300 (окремимими ділянками)</t>
  </si>
  <si>
    <t>С211413 Чорнобаївка-Новопавлівка км 0+000 - км 30+800 (окремимими ділянками)</t>
  </si>
  <si>
    <t>С211404 Комарівка-Оскіл км 0+000 - км 16+900 (окремимими ділянками)</t>
  </si>
  <si>
    <t>С211408 Сухий Яр-Попасне км 0+000 - км 13+800 (окремимими ділянками)</t>
  </si>
  <si>
    <t>С211501 Кегичівка-Крутоярівка км 0+000 - км 5+400 (окремимими ділянками)</t>
  </si>
  <si>
    <t>С211602 Коломак до автодороги Водяне-Різуненкове км 0+000 - км 8+000 (окремимими ділянками)</t>
  </si>
  <si>
    <t>О-211741 Красноград-Берестовенька км 0+000 - км 19+600 (окремимими ділянками)</t>
  </si>
  <si>
    <t>С211806 Колонтаїв на Суми км 0+000 - км 23+700 (окремимими ділянками)</t>
  </si>
  <si>
    <t>С211912 Моначинівка-Прилютове км 0+000 - км 26+600 (окремимими ділянками)</t>
  </si>
  <si>
    <t>О-211942 Куп’янськ-Кругляківка км 0+000 - км 6+900, км 10+400 - км 22+300 (окремимими ділянками)</t>
  </si>
  <si>
    <t>С212011 Нова Іванівка-Орілька на Чернявщину км 0+000 - км 26+700 (окремимими ділянками)</t>
  </si>
  <si>
    <t>С212012 Садове-Катеринівка км 0+000 - км 24+500 (окремимими ділянками)</t>
  </si>
  <si>
    <t>С212108 Від автодороги Нова Водолага-Сосонівка-Караван до автодороги Палатки-Старовірівка км 0+000 - км 17+600 (окремимими ділянками)</t>
  </si>
  <si>
    <t>С212208 Під’їзд до села Єфремівка км 0+000 - км 9+000 (окремимими ділянками)</t>
  </si>
  <si>
    <t>С212211 Паризьке-Максимівка-Одрадове км 0+000 - км 15+100 (окремимими ділянками)</t>
  </si>
  <si>
    <t>О-212443 Сахновщина-Краснопавлівка км 0+000 - км 23+100 (окремимими ділянками)</t>
  </si>
  <si>
    <t>О-212450 Сахновщина-Новомихайлівка-Олійники км 0+000 - км 26+900 (окремимими ділянками)</t>
  </si>
  <si>
    <t>О-212432 Сахновщина-Великі Бучки-/М-18/ км 0+000 - км 38+200 (окремимими ділянками)</t>
  </si>
  <si>
    <t>С212533 Під’їзд до села Мала Рогань км 0+000 - км 3+500 (окремимими ділянками)</t>
  </si>
  <si>
    <t>С212511 Під’їзд до смт Утківка км 0+000 - км 1+700 (окремимими ділянками)</t>
  </si>
  <si>
    <t>С212602 Кам‘яна Яруга - Введенка - Тернова км 0+000 - км 16+800 (окремимими ділянками)</t>
  </si>
  <si>
    <t>С212622 Під’їзд до села Зелений Колодязь км 0+000 - км 6+100 (окремимими ділянками)</t>
  </si>
  <si>
    <t>С212710 Борівське-Волоська Балаклія км 0+000 - км 13+200 (окремимими ділянками)</t>
  </si>
  <si>
    <t>О-212756 Шевченкове-Мостове-Великі Хутори км 0+000 - км 22+800 (окремимими ділянками)</t>
  </si>
  <si>
    <t>С212717 Об’їзд смт Шевченкове км 0+000 - км 7+500 (окремимими ділянками)</t>
  </si>
  <si>
    <t>О-210721 Великий Бурлук-Григорівка-Обухівка-Дворічна км 0+000 - км 18+800 (окремимими ділянками)</t>
  </si>
  <si>
    <t>О-210825 Вовчанськ-Землянки км 0+000 - км 37+200 (окремимими ділянками)</t>
  </si>
  <si>
    <t>О-211235 Зміїв-Таранівка км 0+000 - км 14+600 (окремимими ділянками)</t>
  </si>
  <si>
    <t>О-211731 Красноград-Письмаківка-Рунівщина км 0+000 - км 8+700 (окремимими ділянками)</t>
  </si>
  <si>
    <t>С212560 Під’їзд до смт Покотилівка км 0+000 - км 3+400 (окремимими ділянками)</t>
  </si>
  <si>
    <t>С210105 Шебелинка-Андріївка-Явірське км 0+000 - км 14+800 (окремими ділянками)</t>
  </si>
  <si>
    <t xml:space="preserve"> Лозівський район</t>
  </si>
  <si>
    <t>Найменування об'єкта та його місцезнаходження</t>
  </si>
  <si>
    <t>С212505 Під’їзд до смт Рогань км 0+000 - км 7+100 (окремимими ділянками)</t>
  </si>
  <si>
    <t xml:space="preserve">О-212553 Харків-Липці-Борисівка км 13+288 - км 48+145 (окремими ділянками) </t>
  </si>
  <si>
    <t>О210612 Богодухів-Валки-Нова Водолага км 19+300 - км 47+000 (окремимими ділянками)</t>
  </si>
  <si>
    <t>план</t>
  </si>
  <si>
    <t>профин</t>
  </si>
  <si>
    <t>виконання</t>
  </si>
  <si>
    <t>экспл.</t>
  </si>
  <si>
    <t>районы</t>
  </si>
  <si>
    <t>текущ.</t>
  </si>
  <si>
    <t>С210613 Під'їзд до села Майдан км 0+000 - км 17+000 (окремими ділянками)</t>
  </si>
  <si>
    <t>ПЕРЕЛІК</t>
  </si>
  <si>
    <t>об'єктів поточного середнього ремонтів автомобільних доріг загального користування місцевого значення Харківської області за рахунок  субвенції з державного бюджету у 2018 році</t>
  </si>
  <si>
    <t>Обсяг субвенції,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</si>
</sst>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4" fontId="0" fillId="0" borderId="0" xfId="0" applyNumberFormat="1"/>
    <xf numFmtId="164" fontId="0" fillId="0" borderId="0" xfId="0" applyNumberFormat="1"/>
    <xf numFmtId="0" fontId="5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44"/>
  <sheetViews>
    <sheetView tabSelected="1" view="pageBreakPreview" zoomScale="70" zoomScaleNormal="70" zoomScaleSheetLayoutView="70" workbookViewId="0">
      <pane xSplit="1" ySplit="5" topLeftCell="B135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ColWidth="9.140625" defaultRowHeight="18.75" x14ac:dyDescent="0.3"/>
  <cols>
    <col min="1" max="1" width="1.28515625" style="14" customWidth="1"/>
    <col min="2" max="2" width="36.7109375" style="11" customWidth="1"/>
    <col min="3" max="3" width="132.140625" style="10" customWidth="1"/>
    <col min="4" max="16384" width="9.140625" style="14"/>
  </cols>
  <sheetData>
    <row r="2" spans="2:3" x14ac:dyDescent="0.3">
      <c r="B2" s="20" t="s">
        <v>115</v>
      </c>
      <c r="C2" s="20"/>
    </row>
    <row r="3" spans="2:3" ht="42" customHeight="1" x14ac:dyDescent="0.3">
      <c r="B3" s="21" t="s">
        <v>116</v>
      </c>
      <c r="C3" s="21"/>
    </row>
    <row r="4" spans="2:3" s="15" customFormat="1" ht="75" customHeight="1" x14ac:dyDescent="0.25">
      <c r="B4" s="22" t="s">
        <v>104</v>
      </c>
      <c r="C4" s="24" t="s">
        <v>117</v>
      </c>
    </row>
    <row r="5" spans="2:3" s="15" customFormat="1" x14ac:dyDescent="0.25">
      <c r="B5" s="23"/>
      <c r="C5" s="25"/>
    </row>
    <row r="6" spans="2:3" ht="19.5" x14ac:dyDescent="0.35">
      <c r="B6" s="18" t="s">
        <v>1</v>
      </c>
      <c r="C6" s="19"/>
    </row>
    <row r="7" spans="2:3" ht="56.25" x14ac:dyDescent="0.3">
      <c r="B7" s="5" t="s">
        <v>39</v>
      </c>
      <c r="C7" s="4">
        <v>2658.5630000000001</v>
      </c>
    </row>
    <row r="8" spans="2:3" ht="56.25" x14ac:dyDescent="0.3">
      <c r="B8" s="5" t="s">
        <v>40</v>
      </c>
      <c r="C8" s="4">
        <v>2929.576</v>
      </c>
    </row>
    <row r="9" spans="2:3" ht="56.25" x14ac:dyDescent="0.3">
      <c r="B9" s="5" t="s">
        <v>41</v>
      </c>
      <c r="C9" s="4">
        <v>2765.77</v>
      </c>
    </row>
    <row r="10" spans="2:3" ht="56.25" x14ac:dyDescent="0.3">
      <c r="B10" s="5" t="s">
        <v>42</v>
      </c>
      <c r="C10" s="4">
        <v>739.61900000000003</v>
      </c>
    </row>
    <row r="11" spans="2:3" ht="75" x14ac:dyDescent="0.3">
      <c r="B11" s="5" t="s">
        <v>102</v>
      </c>
      <c r="C11" s="4">
        <v>252.82</v>
      </c>
    </row>
    <row r="12" spans="2:3" ht="56.25" x14ac:dyDescent="0.3">
      <c r="B12" s="5" t="s">
        <v>43</v>
      </c>
      <c r="C12" s="4">
        <v>509.78899999999999</v>
      </c>
    </row>
    <row r="13" spans="2:3" ht="56.25" x14ac:dyDescent="0.3">
      <c r="B13" s="5" t="s">
        <v>44</v>
      </c>
      <c r="C13" s="4">
        <v>524.51400000000001</v>
      </c>
    </row>
    <row r="14" spans="2:3" ht="56.25" x14ac:dyDescent="0.3">
      <c r="B14" s="5" t="s">
        <v>45</v>
      </c>
      <c r="C14" s="4">
        <v>1070.546</v>
      </c>
    </row>
    <row r="15" spans="2:3" ht="56.25" x14ac:dyDescent="0.3">
      <c r="B15" s="5" t="s">
        <v>46</v>
      </c>
      <c r="C15" s="4">
        <v>1071.923</v>
      </c>
    </row>
    <row r="16" spans="2:3" ht="56.25" x14ac:dyDescent="0.3">
      <c r="B16" s="5" t="s">
        <v>47</v>
      </c>
      <c r="C16" s="4">
        <v>1006.227</v>
      </c>
    </row>
    <row r="17" spans="2:3" ht="19.5" x14ac:dyDescent="0.3">
      <c r="B17" s="6" t="s">
        <v>2</v>
      </c>
      <c r="C17" s="7">
        <f t="shared" ref="C17" si="0">SUM(C7:C16)</f>
        <v>13529.347000000002</v>
      </c>
    </row>
    <row r="18" spans="2:3" ht="19.5" x14ac:dyDescent="0.3">
      <c r="B18" s="16" t="s">
        <v>3</v>
      </c>
      <c r="C18" s="17"/>
    </row>
    <row r="19" spans="2:3" ht="56.25" x14ac:dyDescent="0.3">
      <c r="B19" s="5" t="s">
        <v>48</v>
      </c>
      <c r="C19" s="4">
        <v>11054.143</v>
      </c>
    </row>
    <row r="20" spans="2:3" ht="19.5" x14ac:dyDescent="0.3">
      <c r="B20" s="6" t="s">
        <v>2</v>
      </c>
      <c r="C20" s="7">
        <f t="shared" ref="C20" si="1">SUM(C19)</f>
        <v>11054.143</v>
      </c>
    </row>
    <row r="21" spans="2:3" ht="19.5" x14ac:dyDescent="0.3">
      <c r="B21" s="16" t="s">
        <v>4</v>
      </c>
      <c r="C21" s="17"/>
    </row>
    <row r="22" spans="2:3" ht="75" x14ac:dyDescent="0.3">
      <c r="B22" s="5" t="s">
        <v>49</v>
      </c>
      <c r="C22" s="4">
        <v>3361.15</v>
      </c>
    </row>
    <row r="23" spans="2:3" ht="75" x14ac:dyDescent="0.3">
      <c r="B23" s="5" t="s">
        <v>50</v>
      </c>
      <c r="C23" s="4">
        <v>4394.0829999999996</v>
      </c>
    </row>
    <row r="24" spans="2:3" ht="56.25" x14ac:dyDescent="0.3">
      <c r="B24" s="5" t="s">
        <v>51</v>
      </c>
      <c r="C24" s="4">
        <v>3391.7370000000001</v>
      </c>
    </row>
    <row r="25" spans="2:3" ht="56.25" x14ac:dyDescent="0.3">
      <c r="B25" s="5" t="s">
        <v>52</v>
      </c>
      <c r="C25" s="4">
        <v>2845.857</v>
      </c>
    </row>
    <row r="26" spans="2:3" ht="19.5" x14ac:dyDescent="0.3">
      <c r="B26" s="6" t="s">
        <v>2</v>
      </c>
      <c r="C26" s="7">
        <f t="shared" ref="C26" si="2">SUM(C22:C25)</f>
        <v>13992.827000000001</v>
      </c>
    </row>
    <row r="27" spans="2:3" ht="19.5" x14ac:dyDescent="0.3">
      <c r="B27" s="16" t="s">
        <v>5</v>
      </c>
      <c r="C27" s="17"/>
    </row>
    <row r="28" spans="2:3" ht="56.25" x14ac:dyDescent="0.3">
      <c r="B28" s="5" t="s">
        <v>53</v>
      </c>
      <c r="C28" s="4">
        <v>7822.0450000000001</v>
      </c>
    </row>
    <row r="29" spans="2:3" ht="56.25" x14ac:dyDescent="0.3">
      <c r="B29" s="5" t="s">
        <v>54</v>
      </c>
      <c r="C29" s="4">
        <v>3421.2950000000001</v>
      </c>
    </row>
    <row r="30" spans="2:3" ht="19.5" x14ac:dyDescent="0.3">
      <c r="B30" s="6" t="s">
        <v>2</v>
      </c>
      <c r="C30" s="7">
        <f t="shared" ref="C30" si="3">SUM(C28:C29)</f>
        <v>11243.34</v>
      </c>
    </row>
    <row r="31" spans="2:3" ht="19.5" x14ac:dyDescent="0.3">
      <c r="B31" s="16" t="s">
        <v>6</v>
      </c>
      <c r="C31" s="17"/>
    </row>
    <row r="32" spans="2:3" ht="75" x14ac:dyDescent="0.3">
      <c r="B32" s="5" t="s">
        <v>55</v>
      </c>
      <c r="C32" s="4">
        <v>3264.5450000000001</v>
      </c>
    </row>
    <row r="33" spans="2:3" ht="37.5" x14ac:dyDescent="0.3">
      <c r="B33" s="5" t="s">
        <v>56</v>
      </c>
      <c r="C33" s="4">
        <v>926.58900000000006</v>
      </c>
    </row>
    <row r="34" spans="2:3" ht="56.25" x14ac:dyDescent="0.3">
      <c r="B34" s="5" t="s">
        <v>38</v>
      </c>
      <c r="C34" s="4">
        <v>4681.6980000000003</v>
      </c>
    </row>
    <row r="35" spans="2:3" ht="19.5" x14ac:dyDescent="0.3">
      <c r="B35" s="6" t="s">
        <v>2</v>
      </c>
      <c r="C35" s="7">
        <f t="shared" ref="C35" si="4">SUM(C32:C34)</f>
        <v>8872.8320000000003</v>
      </c>
    </row>
    <row r="36" spans="2:3" ht="19.5" x14ac:dyDescent="0.3">
      <c r="B36" s="16" t="s">
        <v>7</v>
      </c>
      <c r="C36" s="17"/>
    </row>
    <row r="37" spans="2:3" ht="56.25" x14ac:dyDescent="0.3">
      <c r="B37" s="5" t="s">
        <v>57</v>
      </c>
      <c r="C37" s="4">
        <v>3567.96</v>
      </c>
    </row>
    <row r="38" spans="2:3" ht="56.25" x14ac:dyDescent="0.3">
      <c r="B38" s="5" t="s">
        <v>58</v>
      </c>
      <c r="C38" s="4">
        <v>3092.64</v>
      </c>
    </row>
    <row r="39" spans="2:3" ht="75" x14ac:dyDescent="0.3">
      <c r="B39" s="5" t="s">
        <v>59</v>
      </c>
      <c r="C39" s="4">
        <v>1581.365</v>
      </c>
    </row>
    <row r="40" spans="2:3" ht="56.25" x14ac:dyDescent="0.3">
      <c r="B40" s="5" t="s">
        <v>60</v>
      </c>
      <c r="C40" s="4">
        <v>772.37099999999998</v>
      </c>
    </row>
    <row r="41" spans="2:3" ht="56.25" x14ac:dyDescent="0.3">
      <c r="B41" s="5" t="s">
        <v>61</v>
      </c>
      <c r="C41" s="4">
        <v>245.834</v>
      </c>
    </row>
    <row r="42" spans="2:3" ht="56.25" x14ac:dyDescent="0.3">
      <c r="B42" s="5" t="s">
        <v>114</v>
      </c>
      <c r="C42" s="4">
        <v>920.24900000000002</v>
      </c>
    </row>
    <row r="43" spans="2:3" ht="56.25" x14ac:dyDescent="0.3">
      <c r="B43" s="5" t="s">
        <v>62</v>
      </c>
      <c r="C43" s="4">
        <v>915.20699999999999</v>
      </c>
    </row>
    <row r="44" spans="2:3" ht="75" x14ac:dyDescent="0.3">
      <c r="B44" s="5" t="s">
        <v>63</v>
      </c>
      <c r="C44" s="4">
        <v>757.83699999999999</v>
      </c>
    </row>
    <row r="45" spans="2:3" ht="75" x14ac:dyDescent="0.3">
      <c r="B45" s="5" t="s">
        <v>107</v>
      </c>
      <c r="C45" s="4">
        <v>904.71400000000006</v>
      </c>
    </row>
    <row r="46" spans="2:3" ht="19.5" x14ac:dyDescent="0.3">
      <c r="B46" s="6" t="s">
        <v>2</v>
      </c>
      <c r="C46" s="7">
        <f t="shared" ref="C46" si="5">SUM(C37:C45)</f>
        <v>12758.177</v>
      </c>
    </row>
    <row r="47" spans="2:3" ht="19.5" x14ac:dyDescent="0.3">
      <c r="B47" s="16" t="s">
        <v>8</v>
      </c>
      <c r="C47" s="17"/>
    </row>
    <row r="48" spans="2:3" ht="93.75" x14ac:dyDescent="0.3">
      <c r="B48" s="5" t="s">
        <v>97</v>
      </c>
      <c r="C48" s="4">
        <v>8238.67</v>
      </c>
    </row>
    <row r="49" spans="2:3" ht="75" x14ac:dyDescent="0.3">
      <c r="B49" s="5" t="s">
        <v>28</v>
      </c>
      <c r="C49" s="4">
        <v>3870.2570000000001</v>
      </c>
    </row>
    <row r="50" spans="2:3" ht="19.5" x14ac:dyDescent="0.35">
      <c r="B50" s="6" t="s">
        <v>2</v>
      </c>
      <c r="C50" s="8">
        <f t="shared" ref="C50" si="6">SUM(C48:C49)</f>
        <v>12108.927</v>
      </c>
    </row>
    <row r="51" spans="2:3" ht="19.5" x14ac:dyDescent="0.3">
      <c r="B51" s="16" t="s">
        <v>9</v>
      </c>
      <c r="C51" s="17"/>
    </row>
    <row r="52" spans="2:3" ht="75" x14ac:dyDescent="0.3">
      <c r="B52" s="5" t="s">
        <v>98</v>
      </c>
      <c r="C52" s="4">
        <v>14769.261</v>
      </c>
    </row>
    <row r="53" spans="2:3" ht="19.5" x14ac:dyDescent="0.35">
      <c r="B53" s="6" t="s">
        <v>2</v>
      </c>
      <c r="C53" s="8">
        <f t="shared" ref="C53" si="7">SUM(C52)</f>
        <v>14769.261</v>
      </c>
    </row>
    <row r="54" spans="2:3" ht="19.5" x14ac:dyDescent="0.3">
      <c r="B54" s="16" t="s">
        <v>10</v>
      </c>
      <c r="C54" s="17"/>
    </row>
    <row r="55" spans="2:3" ht="75" x14ac:dyDescent="0.3">
      <c r="B55" s="5" t="s">
        <v>64</v>
      </c>
      <c r="C55" s="4">
        <v>1818.0340000000001</v>
      </c>
    </row>
    <row r="56" spans="2:3" ht="56.25" x14ac:dyDescent="0.3">
      <c r="B56" s="5" t="s">
        <v>65</v>
      </c>
      <c r="C56" s="4">
        <v>819.94200000000001</v>
      </c>
    </row>
    <row r="57" spans="2:3" ht="75" x14ac:dyDescent="0.3">
      <c r="B57" s="5" t="s">
        <v>66</v>
      </c>
      <c r="C57" s="4">
        <v>2259.8380000000002</v>
      </c>
    </row>
    <row r="58" spans="2:3" ht="56.25" x14ac:dyDescent="0.3">
      <c r="B58" s="5" t="s">
        <v>67</v>
      </c>
      <c r="C58" s="4">
        <v>1607.181</v>
      </c>
    </row>
    <row r="59" spans="2:3" ht="93.75" x14ac:dyDescent="0.3">
      <c r="B59" s="5" t="s">
        <v>68</v>
      </c>
      <c r="C59" s="4">
        <v>889.84</v>
      </c>
    </row>
    <row r="60" spans="2:3" ht="56.25" x14ac:dyDescent="0.3">
      <c r="B60" s="5" t="s">
        <v>69</v>
      </c>
      <c r="C60" s="4">
        <v>868.14700000000005</v>
      </c>
    </row>
    <row r="61" spans="2:3" ht="19.5" x14ac:dyDescent="0.3">
      <c r="B61" s="6" t="s">
        <v>2</v>
      </c>
      <c r="C61" s="7">
        <f t="shared" ref="C61" si="8">SUM(C55:C60)</f>
        <v>8262.9820000000018</v>
      </c>
    </row>
    <row r="62" spans="2:3" ht="19.5" x14ac:dyDescent="0.3">
      <c r="B62" s="16" t="s">
        <v>11</v>
      </c>
      <c r="C62" s="17"/>
    </row>
    <row r="63" spans="2:3" ht="56.25" x14ac:dyDescent="0.3">
      <c r="B63" s="5" t="s">
        <v>70</v>
      </c>
      <c r="C63" s="4">
        <v>5892.54</v>
      </c>
    </row>
    <row r="64" spans="2:3" ht="75" x14ac:dyDescent="0.3">
      <c r="B64" s="5" t="s">
        <v>71</v>
      </c>
      <c r="C64" s="4">
        <v>918.72799999999995</v>
      </c>
    </row>
    <row r="65" spans="2:3" ht="19.5" x14ac:dyDescent="0.3">
      <c r="B65" s="6" t="s">
        <v>2</v>
      </c>
      <c r="C65" s="7">
        <f t="shared" ref="C65" si="9">SUM(C63:C64)</f>
        <v>6811.268</v>
      </c>
    </row>
    <row r="66" spans="2:3" ht="19.5" x14ac:dyDescent="0.3">
      <c r="B66" s="16" t="s">
        <v>12</v>
      </c>
      <c r="C66" s="17"/>
    </row>
    <row r="67" spans="2:3" ht="75" x14ac:dyDescent="0.3">
      <c r="B67" s="5" t="s">
        <v>72</v>
      </c>
      <c r="C67" s="4">
        <v>7643.9</v>
      </c>
    </row>
    <row r="68" spans="2:3" ht="19.5" x14ac:dyDescent="0.3">
      <c r="B68" s="6" t="s">
        <v>2</v>
      </c>
      <c r="C68" s="7">
        <f t="shared" ref="C68" si="10">SUM(C67)</f>
        <v>7643.9</v>
      </c>
    </row>
    <row r="69" spans="2:3" ht="19.5" x14ac:dyDescent="0.3">
      <c r="B69" s="16" t="s">
        <v>13</v>
      </c>
      <c r="C69" s="17"/>
    </row>
    <row r="70" spans="2:3" ht="56.25" x14ac:dyDescent="0.3">
      <c r="B70" s="5" t="s">
        <v>99</v>
      </c>
      <c r="C70" s="4">
        <v>10984.175999999999</v>
      </c>
    </row>
    <row r="71" spans="2:3" ht="19.5" x14ac:dyDescent="0.3">
      <c r="B71" s="6" t="s">
        <v>2</v>
      </c>
      <c r="C71" s="7">
        <f t="shared" ref="C71" si="11">SUM(C70)</f>
        <v>10984.175999999999</v>
      </c>
    </row>
    <row r="72" spans="2:3" ht="19.5" x14ac:dyDescent="0.3">
      <c r="B72" s="16" t="s">
        <v>14</v>
      </c>
      <c r="C72" s="17"/>
    </row>
    <row r="73" spans="2:3" ht="56.25" x14ac:dyDescent="0.3">
      <c r="B73" s="5" t="s">
        <v>29</v>
      </c>
      <c r="C73" s="4">
        <v>11901.620999999999</v>
      </c>
    </row>
    <row r="74" spans="2:3" ht="19.5" x14ac:dyDescent="0.3">
      <c r="B74" s="6" t="s">
        <v>2</v>
      </c>
      <c r="C74" s="7">
        <f t="shared" ref="C74" si="12">SUM(C73)</f>
        <v>11901.620999999999</v>
      </c>
    </row>
    <row r="75" spans="2:3" ht="19.5" x14ac:dyDescent="0.3">
      <c r="B75" s="16" t="s">
        <v>15</v>
      </c>
      <c r="C75" s="17"/>
    </row>
    <row r="76" spans="2:3" ht="75" x14ac:dyDescent="0.3">
      <c r="B76" s="5" t="s">
        <v>73</v>
      </c>
      <c r="C76" s="4">
        <v>5574.0910000000003</v>
      </c>
    </row>
    <row r="77" spans="2:3" ht="56.25" x14ac:dyDescent="0.3">
      <c r="B77" s="5" t="s">
        <v>74</v>
      </c>
      <c r="C77" s="4">
        <v>1325.617</v>
      </c>
    </row>
    <row r="78" spans="2:3" ht="56.25" x14ac:dyDescent="0.3">
      <c r="B78" s="5" t="s">
        <v>75</v>
      </c>
      <c r="C78" s="4">
        <v>5571.9859999999999</v>
      </c>
    </row>
    <row r="79" spans="2:3" ht="19.5" x14ac:dyDescent="0.3">
      <c r="B79" s="6" t="s">
        <v>2</v>
      </c>
      <c r="C79" s="7">
        <f t="shared" ref="C79" si="13">SUM(C76:C78)</f>
        <v>12471.694</v>
      </c>
    </row>
    <row r="80" spans="2:3" ht="19.5" x14ac:dyDescent="0.3">
      <c r="B80" s="16" t="s">
        <v>16</v>
      </c>
      <c r="C80" s="17"/>
    </row>
    <row r="81" spans="2:3" ht="75" x14ac:dyDescent="0.3">
      <c r="B81" s="5" t="s">
        <v>30</v>
      </c>
      <c r="C81" s="4">
        <v>3058.5740000000001</v>
      </c>
    </row>
    <row r="82" spans="2:3" ht="75" x14ac:dyDescent="0.3">
      <c r="B82" s="5" t="s">
        <v>76</v>
      </c>
      <c r="C82" s="4">
        <v>4070.991</v>
      </c>
    </row>
    <row r="83" spans="2:3" ht="19.5" x14ac:dyDescent="0.3">
      <c r="B83" s="6" t="s">
        <v>2</v>
      </c>
      <c r="C83" s="7">
        <f t="shared" ref="C83" si="14">SUM(C81:C82)</f>
        <v>7129.5650000000005</v>
      </c>
    </row>
    <row r="84" spans="2:3" ht="19.5" x14ac:dyDescent="0.3">
      <c r="B84" s="16" t="s">
        <v>17</v>
      </c>
      <c r="C84" s="17"/>
    </row>
    <row r="85" spans="2:3" ht="75" x14ac:dyDescent="0.3">
      <c r="B85" s="5" t="s">
        <v>31</v>
      </c>
      <c r="C85" s="4">
        <v>2827.44</v>
      </c>
    </row>
    <row r="86" spans="2:3" ht="93.75" x14ac:dyDescent="0.3">
      <c r="B86" s="5" t="s">
        <v>77</v>
      </c>
      <c r="C86" s="4">
        <v>1262.404</v>
      </c>
    </row>
    <row r="87" spans="2:3" ht="19.5" x14ac:dyDescent="0.3">
      <c r="B87" s="6" t="s">
        <v>2</v>
      </c>
      <c r="C87" s="7">
        <f t="shared" ref="C87" si="15">SUM(C85:C86)</f>
        <v>4089.8440000000001</v>
      </c>
    </row>
    <row r="88" spans="2:3" ht="19.5" x14ac:dyDescent="0.3">
      <c r="B88" s="16" t="s">
        <v>18</v>
      </c>
      <c r="C88" s="17"/>
    </row>
    <row r="89" spans="2:3" ht="75" x14ac:dyDescent="0.3">
      <c r="B89" s="5" t="s">
        <v>78</v>
      </c>
      <c r="C89" s="4">
        <v>4382.1719999999996</v>
      </c>
    </row>
    <row r="90" spans="2:3" ht="75" x14ac:dyDescent="0.3">
      <c r="B90" s="5" t="s">
        <v>100</v>
      </c>
      <c r="C90" s="4">
        <v>3600.59</v>
      </c>
    </row>
    <row r="91" spans="2:3" ht="19.5" x14ac:dyDescent="0.3">
      <c r="B91" s="6" t="s">
        <v>2</v>
      </c>
      <c r="C91" s="7">
        <f t="shared" ref="C91" si="16">SUM(C89:C90)</f>
        <v>7982.7619999999997</v>
      </c>
    </row>
    <row r="92" spans="2:3" ht="19.5" x14ac:dyDescent="0.3">
      <c r="B92" s="16" t="s">
        <v>19</v>
      </c>
      <c r="C92" s="17"/>
    </row>
    <row r="93" spans="2:3" ht="56.25" x14ac:dyDescent="0.3">
      <c r="B93" s="5" t="s">
        <v>79</v>
      </c>
      <c r="C93" s="4">
        <v>2466.692</v>
      </c>
    </row>
    <row r="94" spans="2:3" ht="75" x14ac:dyDescent="0.3">
      <c r="B94" s="5" t="s">
        <v>32</v>
      </c>
      <c r="C94" s="4">
        <v>5579.1480000000001</v>
      </c>
    </row>
    <row r="95" spans="2:3" ht="19.5" x14ac:dyDescent="0.3">
      <c r="B95" s="6" t="s">
        <v>2</v>
      </c>
      <c r="C95" s="7">
        <f t="shared" ref="C95" si="17">SUM(C93:C94)</f>
        <v>8045.84</v>
      </c>
    </row>
    <row r="96" spans="2:3" ht="19.5" x14ac:dyDescent="0.3">
      <c r="B96" s="16" t="s">
        <v>20</v>
      </c>
      <c r="C96" s="17"/>
    </row>
    <row r="97" spans="2:3" ht="75" x14ac:dyDescent="0.3">
      <c r="B97" s="5" t="s">
        <v>80</v>
      </c>
      <c r="C97" s="4">
        <v>5146.393</v>
      </c>
    </row>
    <row r="98" spans="2:3" ht="75" x14ac:dyDescent="0.3">
      <c r="B98" s="5" t="s">
        <v>81</v>
      </c>
      <c r="C98" s="4">
        <v>8445.8250000000007</v>
      </c>
    </row>
    <row r="99" spans="2:3" ht="19.5" x14ac:dyDescent="0.3">
      <c r="B99" s="6" t="s">
        <v>2</v>
      </c>
      <c r="C99" s="7">
        <f t="shared" ref="C99" si="18">SUM(C97:C98)</f>
        <v>13592.218000000001</v>
      </c>
    </row>
    <row r="100" spans="2:3" ht="19.5" x14ac:dyDescent="0.3">
      <c r="B100" s="16" t="s">
        <v>103</v>
      </c>
      <c r="C100" s="17"/>
    </row>
    <row r="101" spans="2:3" ht="75" x14ac:dyDescent="0.3">
      <c r="B101" s="5" t="s">
        <v>82</v>
      </c>
      <c r="C101" s="4">
        <v>7769.9809999999998</v>
      </c>
    </row>
    <row r="102" spans="2:3" ht="56.25" x14ac:dyDescent="0.3">
      <c r="B102" s="5" t="s">
        <v>83</v>
      </c>
      <c r="C102" s="4">
        <v>7838.4279999999999</v>
      </c>
    </row>
    <row r="103" spans="2:3" ht="19.5" x14ac:dyDescent="0.3">
      <c r="B103" s="6" t="s">
        <v>2</v>
      </c>
      <c r="C103" s="7">
        <f t="shared" ref="C103" si="19">SUM(C101:C102)</f>
        <v>15608.409</v>
      </c>
    </row>
    <row r="104" spans="2:3" ht="19.5" x14ac:dyDescent="0.3">
      <c r="B104" s="16" t="s">
        <v>21</v>
      </c>
      <c r="C104" s="17"/>
    </row>
    <row r="105" spans="2:3" ht="56.25" x14ac:dyDescent="0.3">
      <c r="B105" s="5" t="s">
        <v>33</v>
      </c>
      <c r="C105" s="4">
        <v>1683.3230000000001</v>
      </c>
    </row>
    <row r="106" spans="2:3" ht="56.25" x14ac:dyDescent="0.3">
      <c r="B106" s="5" t="s">
        <v>34</v>
      </c>
      <c r="C106" s="4">
        <v>4991.1369999999997</v>
      </c>
    </row>
    <row r="107" spans="2:3" ht="112.5" x14ac:dyDescent="0.3">
      <c r="B107" s="5" t="s">
        <v>84</v>
      </c>
      <c r="C107" s="4">
        <v>4355.393</v>
      </c>
    </row>
    <row r="108" spans="2:3" ht="19.5" x14ac:dyDescent="0.3">
      <c r="B108" s="6" t="s">
        <v>2</v>
      </c>
      <c r="C108" s="7">
        <f t="shared" ref="C108" si="20">SUM(C105:C107)</f>
        <v>11029.852999999999</v>
      </c>
    </row>
    <row r="109" spans="2:3" ht="19.5" x14ac:dyDescent="0.3">
      <c r="B109" s="16" t="s">
        <v>22</v>
      </c>
      <c r="C109" s="17"/>
    </row>
    <row r="110" spans="2:3" ht="75" x14ac:dyDescent="0.3">
      <c r="B110" s="5" t="s">
        <v>85</v>
      </c>
      <c r="C110" s="4">
        <v>5614.0410000000002</v>
      </c>
    </row>
    <row r="111" spans="2:3" ht="75" x14ac:dyDescent="0.3">
      <c r="B111" s="5" t="s">
        <v>86</v>
      </c>
      <c r="C111" s="4">
        <v>5638.4219999999996</v>
      </c>
    </row>
    <row r="112" spans="2:3" ht="19.5" x14ac:dyDescent="0.3">
      <c r="B112" s="6" t="s">
        <v>2</v>
      </c>
      <c r="C112" s="7">
        <f t="shared" ref="C112" si="21">SUM(C110:C111)</f>
        <v>11252.463</v>
      </c>
    </row>
    <row r="113" spans="2:3" ht="19.5" x14ac:dyDescent="0.3">
      <c r="B113" s="16" t="s">
        <v>23</v>
      </c>
      <c r="C113" s="17"/>
    </row>
    <row r="114" spans="2:3" ht="75" x14ac:dyDescent="0.3">
      <c r="B114" s="5" t="s">
        <v>35</v>
      </c>
      <c r="C114" s="4">
        <v>5131.2830000000004</v>
      </c>
    </row>
    <row r="115" spans="2:3" ht="19.5" x14ac:dyDescent="0.3">
      <c r="B115" s="6" t="s">
        <v>2</v>
      </c>
      <c r="C115" s="7">
        <f t="shared" ref="C115" si="22">SUM(C114)</f>
        <v>5131.2830000000004</v>
      </c>
    </row>
    <row r="116" spans="2:3" ht="19.5" x14ac:dyDescent="0.3">
      <c r="B116" s="16" t="s">
        <v>24</v>
      </c>
      <c r="C116" s="17"/>
    </row>
    <row r="117" spans="2:3" ht="75" x14ac:dyDescent="0.3">
      <c r="B117" s="5" t="s">
        <v>87</v>
      </c>
      <c r="C117" s="4">
        <v>5393.2690000000002</v>
      </c>
    </row>
    <row r="118" spans="2:3" ht="75" x14ac:dyDescent="0.3">
      <c r="B118" s="5" t="s">
        <v>88</v>
      </c>
      <c r="C118" s="4">
        <v>5399.9530000000004</v>
      </c>
    </row>
    <row r="119" spans="2:3" ht="75" x14ac:dyDescent="0.3">
      <c r="B119" s="5" t="s">
        <v>89</v>
      </c>
      <c r="C119" s="4">
        <v>4938.7969999999996</v>
      </c>
    </row>
    <row r="120" spans="2:3" ht="19.5" x14ac:dyDescent="0.3">
      <c r="B120" s="6" t="s">
        <v>2</v>
      </c>
      <c r="C120" s="7">
        <f t="shared" ref="C120" si="23">SUM(C117:C119)</f>
        <v>15732.019</v>
      </c>
    </row>
    <row r="121" spans="2:3" ht="19.5" x14ac:dyDescent="0.3">
      <c r="B121" s="16" t="s">
        <v>25</v>
      </c>
      <c r="C121" s="17"/>
    </row>
    <row r="122" spans="2:3" ht="75" x14ac:dyDescent="0.3">
      <c r="B122" s="5" t="s">
        <v>101</v>
      </c>
      <c r="C122" s="4">
        <v>5793.34</v>
      </c>
    </row>
    <row r="123" spans="2:3" ht="56.25" x14ac:dyDescent="0.3">
      <c r="B123" s="5" t="s">
        <v>90</v>
      </c>
      <c r="C123" s="4">
        <v>5665.08</v>
      </c>
    </row>
    <row r="124" spans="2:3" ht="56.25" x14ac:dyDescent="0.3">
      <c r="B124" s="5" t="s">
        <v>105</v>
      </c>
      <c r="C124" s="4">
        <v>2205.0219999999999</v>
      </c>
    </row>
    <row r="125" spans="2:3" ht="56.25" x14ac:dyDescent="0.3">
      <c r="B125" s="5" t="s">
        <v>91</v>
      </c>
      <c r="C125" s="4">
        <v>990.18799999999999</v>
      </c>
    </row>
    <row r="126" spans="2:3" ht="56.25" x14ac:dyDescent="0.3">
      <c r="B126" s="5" t="s">
        <v>106</v>
      </c>
      <c r="C126" s="4">
        <v>10596.17</v>
      </c>
    </row>
    <row r="127" spans="2:3" ht="19.5" x14ac:dyDescent="0.35">
      <c r="B127" s="6" t="s">
        <v>2</v>
      </c>
      <c r="C127" s="8">
        <f t="shared" ref="C127" si="24">SUM(C122:C126)</f>
        <v>25249.8</v>
      </c>
    </row>
    <row r="128" spans="2:3" ht="19.5" x14ac:dyDescent="0.3">
      <c r="B128" s="16" t="s">
        <v>26</v>
      </c>
      <c r="C128" s="17"/>
    </row>
    <row r="129" spans="2:3" ht="75" x14ac:dyDescent="0.3">
      <c r="B129" s="5" t="s">
        <v>36</v>
      </c>
      <c r="C129" s="4">
        <v>1031.0119999999999</v>
      </c>
    </row>
    <row r="130" spans="2:3" ht="75" x14ac:dyDescent="0.3">
      <c r="B130" s="5" t="s">
        <v>92</v>
      </c>
      <c r="C130" s="4">
        <v>2672.6529999999998</v>
      </c>
    </row>
    <row r="131" spans="2:3" ht="75" x14ac:dyDescent="0.3">
      <c r="B131" s="5" t="s">
        <v>93</v>
      </c>
      <c r="C131" s="4">
        <v>1919.3989999999999</v>
      </c>
    </row>
    <row r="132" spans="2:3" ht="75" x14ac:dyDescent="0.3">
      <c r="B132" s="5" t="s">
        <v>37</v>
      </c>
      <c r="C132" s="4">
        <v>2177.3780000000002</v>
      </c>
    </row>
    <row r="133" spans="2:3" ht="19.5" x14ac:dyDescent="0.3">
      <c r="B133" s="6" t="s">
        <v>2</v>
      </c>
      <c r="C133" s="7">
        <f t="shared" ref="C133" si="25">SUM(C129:C132)</f>
        <v>7800.4420000000009</v>
      </c>
    </row>
    <row r="134" spans="2:3" ht="19.5" x14ac:dyDescent="0.3">
      <c r="B134" s="16" t="s">
        <v>27</v>
      </c>
      <c r="C134" s="17"/>
    </row>
    <row r="135" spans="2:3" ht="75" x14ac:dyDescent="0.3">
      <c r="B135" s="5" t="s">
        <v>94</v>
      </c>
      <c r="C135" s="4">
        <v>4404.8140000000003</v>
      </c>
    </row>
    <row r="136" spans="2:3" ht="75" x14ac:dyDescent="0.3">
      <c r="B136" s="5" t="s">
        <v>95</v>
      </c>
      <c r="C136" s="4">
        <v>4249.3999999999996</v>
      </c>
    </row>
    <row r="137" spans="2:3" ht="75" x14ac:dyDescent="0.3">
      <c r="B137" s="5" t="s">
        <v>96</v>
      </c>
      <c r="C137" s="4">
        <v>329.21199999999999</v>
      </c>
    </row>
    <row r="138" spans="2:3" ht="19.5" x14ac:dyDescent="0.3">
      <c r="B138" s="6" t="s">
        <v>2</v>
      </c>
      <c r="C138" s="7">
        <f t="shared" ref="C138" si="26">SUM(C135:C137)</f>
        <v>8983.4259999999995</v>
      </c>
    </row>
    <row r="139" spans="2:3" x14ac:dyDescent="0.3">
      <c r="B139" s="3" t="s">
        <v>0</v>
      </c>
      <c r="C139" s="9">
        <f t="shared" ref="C139" si="27">C138+C133+C127+C120+C115+C112+C108+C103+C99+C95+C91+C87+C83+C79+C74+C71+C68+C65+C61+C53+C50+C46+C35+C30+C26+C20+C17</f>
        <v>298032.41899999999</v>
      </c>
    </row>
    <row r="141" spans="2:3" x14ac:dyDescent="0.3">
      <c r="B141" s="12"/>
    </row>
    <row r="142" spans="2:3" x14ac:dyDescent="0.3">
      <c r="B142" s="12"/>
    </row>
    <row r="143" spans="2:3" x14ac:dyDescent="0.3">
      <c r="B143" s="12"/>
    </row>
    <row r="144" spans="2:3" x14ac:dyDescent="0.3">
      <c r="B144" s="13"/>
    </row>
  </sheetData>
  <mergeCells count="31">
    <mergeCell ref="B2:C2"/>
    <mergeCell ref="B3:C3"/>
    <mergeCell ref="B4:B5"/>
    <mergeCell ref="C4:C5"/>
    <mergeCell ref="B6:C6"/>
    <mergeCell ref="B18:C18"/>
    <mergeCell ref="B51:C51"/>
    <mergeCell ref="B47:C47"/>
    <mergeCell ref="B88:C88"/>
    <mergeCell ref="B66:C66"/>
    <mergeCell ref="B69:C69"/>
    <mergeCell ref="B75:C75"/>
    <mergeCell ref="B72:C72"/>
    <mergeCell ref="B62:C62"/>
    <mergeCell ref="B54:C54"/>
    <mergeCell ref="B128:C128"/>
    <mergeCell ref="B134:C134"/>
    <mergeCell ref="B80:C80"/>
    <mergeCell ref="B21:C21"/>
    <mergeCell ref="B27:C27"/>
    <mergeCell ref="B36:C36"/>
    <mergeCell ref="B31:C31"/>
    <mergeCell ref="B84:C84"/>
    <mergeCell ref="B121:C121"/>
    <mergeCell ref="B92:C92"/>
    <mergeCell ref="B96:C96"/>
    <mergeCell ref="B100:C100"/>
    <mergeCell ref="B104:C104"/>
    <mergeCell ref="B109:C109"/>
    <mergeCell ref="B113:C113"/>
    <mergeCell ref="B116:C116"/>
  </mergeCells>
  <phoneticPr fontId="0" type="noConversion"/>
  <printOptions horizontalCentered="1"/>
  <pageMargins left="0" right="0" top="0" bottom="0" header="0" footer="0"/>
  <pageSetup paperSize="9" scale="85" fitToHeight="0" orientation="landscape" r:id="rId1"/>
  <rowBreaks count="3" manualBreakCount="3">
    <brk id="26" max="18" man="1"/>
    <brk id="65" max="18" man="1"/>
    <brk id="12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68"/>
  <sheetViews>
    <sheetView workbookViewId="0">
      <selection activeCell="D26" sqref="D26"/>
    </sheetView>
  </sheetViews>
  <sheetFormatPr defaultRowHeight="15" x14ac:dyDescent="0.25"/>
  <cols>
    <col min="2" max="4" width="14.28515625" bestFit="1" customWidth="1"/>
  </cols>
  <sheetData>
    <row r="6" spans="1:6" x14ac:dyDescent="0.25">
      <c r="B6" t="s">
        <v>108</v>
      </c>
      <c r="C6" t="s">
        <v>109</v>
      </c>
      <c r="D6" t="s">
        <v>110</v>
      </c>
    </row>
    <row r="7" spans="1:6" x14ac:dyDescent="0.25">
      <c r="A7" t="s">
        <v>111</v>
      </c>
      <c r="B7" s="1">
        <f>219784.8*1000</f>
        <v>219784800</v>
      </c>
      <c r="C7" s="1">
        <f>196720*1000</f>
        <v>196720000</v>
      </c>
      <c r="D7" s="1">
        <f>196590.283*1000</f>
        <v>196590283</v>
      </c>
      <c r="E7" s="2"/>
      <c r="F7" s="2"/>
    </row>
    <row r="8" spans="1:6" x14ac:dyDescent="0.25">
      <c r="A8" t="s">
        <v>113</v>
      </c>
      <c r="B8" s="1">
        <f>303169.9*1000</f>
        <v>303169900</v>
      </c>
      <c r="C8" s="1">
        <f>222654.799*1000</f>
        <v>222654799</v>
      </c>
      <c r="D8" s="1">
        <f>214780.71*1000</f>
        <v>214780710</v>
      </c>
      <c r="E8" s="2"/>
      <c r="F8" s="2"/>
    </row>
    <row r="9" spans="1:6" x14ac:dyDescent="0.25">
      <c r="B9" s="1"/>
      <c r="C9" s="1"/>
      <c r="D9" s="1"/>
      <c r="E9" s="2"/>
      <c r="F9" s="2"/>
    </row>
    <row r="10" spans="1:6" x14ac:dyDescent="0.25">
      <c r="A10" t="s">
        <v>112</v>
      </c>
      <c r="B10" s="1"/>
      <c r="C10" s="1">
        <v>1867686</v>
      </c>
      <c r="D10" s="1">
        <f>C10</f>
        <v>1867686</v>
      </c>
      <c r="E10" s="2"/>
      <c r="F10" s="2"/>
    </row>
    <row r="11" spans="1:6" x14ac:dyDescent="0.25">
      <c r="B11" s="1"/>
      <c r="C11" s="1">
        <v>1410080</v>
      </c>
      <c r="D11" s="1">
        <f>C11</f>
        <v>1410080</v>
      </c>
      <c r="E11" s="2"/>
      <c r="F11" s="2"/>
    </row>
    <row r="12" spans="1:6" x14ac:dyDescent="0.25">
      <c r="B12" s="1"/>
      <c r="C12" s="1">
        <v>2414771</v>
      </c>
      <c r="D12" s="1">
        <v>2414504.4</v>
      </c>
      <c r="E12" s="2"/>
      <c r="F12" s="2"/>
    </row>
    <row r="13" spans="1:6" x14ac:dyDescent="0.25">
      <c r="B13" s="1"/>
      <c r="C13" s="1">
        <v>2286344</v>
      </c>
      <c r="D13" s="1">
        <v>2276193.87</v>
      </c>
      <c r="E13" s="2"/>
      <c r="F13" s="2"/>
    </row>
    <row r="14" spans="1:6" x14ac:dyDescent="0.25">
      <c r="B14" s="1"/>
      <c r="C14" s="1">
        <v>540171</v>
      </c>
      <c r="D14" s="1">
        <v>540171</v>
      </c>
      <c r="E14" s="2"/>
      <c r="F14" s="2"/>
    </row>
    <row r="15" spans="1:6" x14ac:dyDescent="0.25">
      <c r="B15" s="1"/>
      <c r="C15" s="1">
        <v>956840</v>
      </c>
      <c r="D15" s="1">
        <v>956840</v>
      </c>
      <c r="E15" s="2"/>
      <c r="F15" s="2"/>
    </row>
    <row r="16" spans="1:6" x14ac:dyDescent="0.25">
      <c r="B16" s="1"/>
      <c r="C16" s="1">
        <v>6397893</v>
      </c>
      <c r="D16" s="1">
        <v>5524985.8899999997</v>
      </c>
      <c r="E16" s="2"/>
      <c r="F16" s="2"/>
    </row>
    <row r="17" spans="2:6" x14ac:dyDescent="0.25">
      <c r="B17" s="1"/>
      <c r="C17" s="1">
        <v>3144674</v>
      </c>
      <c r="D17" s="1">
        <v>2839901.44</v>
      </c>
      <c r="E17" s="2"/>
      <c r="F17" s="2"/>
    </row>
    <row r="18" spans="2:6" x14ac:dyDescent="0.25">
      <c r="B18" s="1"/>
      <c r="C18" s="1">
        <v>3779360</v>
      </c>
      <c r="D18" s="1">
        <v>2341543.4</v>
      </c>
      <c r="E18" s="2"/>
      <c r="F18" s="2"/>
    </row>
    <row r="19" spans="2:6" x14ac:dyDescent="0.25">
      <c r="B19" s="1"/>
      <c r="C19" s="1">
        <v>6273532</v>
      </c>
      <c r="D19" s="1">
        <v>2855424.12</v>
      </c>
      <c r="E19" s="2"/>
      <c r="F19" s="2"/>
    </row>
    <row r="20" spans="2:6" x14ac:dyDescent="0.25">
      <c r="B20" s="1"/>
      <c r="C20" s="1">
        <v>2597591</v>
      </c>
      <c r="D20" s="1">
        <v>779277.3</v>
      </c>
      <c r="E20" s="2"/>
      <c r="F20" s="2"/>
    </row>
    <row r="21" spans="2:6" x14ac:dyDescent="0.25">
      <c r="B21" s="1"/>
      <c r="C21" s="1">
        <v>4939326</v>
      </c>
      <c r="D21" s="1">
        <v>1990354.67</v>
      </c>
      <c r="E21" s="2"/>
      <c r="F21" s="2"/>
    </row>
    <row r="22" spans="2:6" x14ac:dyDescent="0.25">
      <c r="B22" s="1"/>
      <c r="C22" s="1">
        <v>1968554</v>
      </c>
      <c r="D22" s="1">
        <v>1968538</v>
      </c>
      <c r="E22" s="2"/>
      <c r="F22" s="2"/>
    </row>
    <row r="23" spans="2:6" x14ac:dyDescent="0.25">
      <c r="B23" s="1"/>
      <c r="C23" s="1">
        <v>3903925</v>
      </c>
      <c r="D23" s="1">
        <v>1068196.8</v>
      </c>
      <c r="E23" s="2"/>
      <c r="F23" s="2"/>
    </row>
    <row r="24" spans="2:6" x14ac:dyDescent="0.25">
      <c r="B24" s="1"/>
      <c r="C24" s="1">
        <v>1227265</v>
      </c>
      <c r="D24" s="1">
        <v>1227265</v>
      </c>
      <c r="E24" s="2"/>
      <c r="F24" s="2"/>
    </row>
    <row r="25" spans="2:6" x14ac:dyDescent="0.25">
      <c r="B25" s="1"/>
      <c r="C25" s="1">
        <v>6250779</v>
      </c>
      <c r="D25" s="1">
        <v>5963772.6200000001</v>
      </c>
      <c r="E25" s="2"/>
      <c r="F25" s="2"/>
    </row>
    <row r="26" spans="2:6" x14ac:dyDescent="0.25">
      <c r="B26" s="1"/>
      <c r="C26" s="1"/>
      <c r="D26" s="1"/>
      <c r="E26" s="2"/>
      <c r="F26" s="2"/>
    </row>
    <row r="27" spans="2:6" x14ac:dyDescent="0.25">
      <c r="B27" s="1"/>
      <c r="C27" s="1"/>
      <c r="D27" s="1"/>
      <c r="E27" s="2"/>
      <c r="F27" s="2"/>
    </row>
    <row r="28" spans="2:6" x14ac:dyDescent="0.25">
      <c r="B28" s="1"/>
      <c r="C28" s="1"/>
      <c r="D28" s="1"/>
      <c r="E28" s="2"/>
      <c r="F28" s="2"/>
    </row>
    <row r="29" spans="2:6" x14ac:dyDescent="0.25">
      <c r="B29" s="1"/>
      <c r="C29" s="1"/>
      <c r="D29" s="1"/>
      <c r="E29" s="2"/>
      <c r="F29" s="2"/>
    </row>
    <row r="30" spans="2:6" x14ac:dyDescent="0.25">
      <c r="B30" s="1"/>
      <c r="C30" s="1"/>
      <c r="D30" s="1"/>
      <c r="E30" s="2"/>
      <c r="F30" s="2"/>
    </row>
    <row r="31" spans="2:6" x14ac:dyDescent="0.25">
      <c r="B31" s="1"/>
      <c r="C31" s="1"/>
      <c r="D31" s="1"/>
      <c r="E31" s="2"/>
      <c r="F31" s="2"/>
    </row>
    <row r="32" spans="2:6" x14ac:dyDescent="0.25">
      <c r="B32" s="1"/>
      <c r="C32" s="1"/>
      <c r="D32" s="1"/>
      <c r="E32" s="2"/>
      <c r="F32" s="2"/>
    </row>
    <row r="33" spans="2:6" x14ac:dyDescent="0.25">
      <c r="B33" s="1"/>
      <c r="C33" s="1"/>
      <c r="D33" s="1"/>
      <c r="E33" s="2"/>
      <c r="F33" s="2"/>
    </row>
    <row r="34" spans="2:6" x14ac:dyDescent="0.25">
      <c r="B34" s="1"/>
      <c r="C34" s="1"/>
      <c r="D34" s="1"/>
      <c r="E34" s="2"/>
      <c r="F34" s="2"/>
    </row>
    <row r="35" spans="2:6" x14ac:dyDescent="0.25">
      <c r="B35" s="1"/>
      <c r="C35" s="1"/>
      <c r="D35" s="1"/>
      <c r="E35" s="2"/>
      <c r="F35" s="2"/>
    </row>
    <row r="36" spans="2:6" x14ac:dyDescent="0.25">
      <c r="B36" s="1"/>
      <c r="C36" s="1"/>
      <c r="D36" s="1"/>
      <c r="E36" s="2"/>
      <c r="F36" s="2"/>
    </row>
    <row r="37" spans="2:6" x14ac:dyDescent="0.25">
      <c r="B37" s="1"/>
      <c r="C37" s="1"/>
      <c r="D37" s="1"/>
      <c r="E37" s="2"/>
      <c r="F37" s="2"/>
    </row>
    <row r="38" spans="2:6" x14ac:dyDescent="0.25">
      <c r="B38" s="1"/>
      <c r="C38" s="1"/>
      <c r="D38" s="1"/>
      <c r="E38" s="2"/>
      <c r="F38" s="2"/>
    </row>
    <row r="39" spans="2:6" x14ac:dyDescent="0.25">
      <c r="B39" s="1"/>
      <c r="C39" s="1"/>
      <c r="D39" s="1"/>
      <c r="E39" s="2"/>
      <c r="F39" s="2"/>
    </row>
    <row r="40" spans="2:6" x14ac:dyDescent="0.25">
      <c r="B40" s="1"/>
      <c r="C40" s="1"/>
      <c r="D40" s="1"/>
      <c r="E40" s="2"/>
      <c r="F40" s="2"/>
    </row>
    <row r="41" spans="2:6" x14ac:dyDescent="0.25">
      <c r="B41" s="1"/>
      <c r="C41" s="1"/>
      <c r="D41" s="1"/>
      <c r="E41" s="2"/>
      <c r="F41" s="2"/>
    </row>
    <row r="42" spans="2:6" x14ac:dyDescent="0.25">
      <c r="B42" s="1"/>
      <c r="C42" s="1"/>
      <c r="D42" s="1"/>
      <c r="E42" s="2"/>
      <c r="F42" s="2"/>
    </row>
    <row r="43" spans="2:6" x14ac:dyDescent="0.25">
      <c r="B43" s="1"/>
      <c r="C43" s="1"/>
      <c r="D43" s="1"/>
      <c r="E43" s="2"/>
      <c r="F43" s="2"/>
    </row>
    <row r="44" spans="2:6" x14ac:dyDescent="0.25">
      <c r="B44" s="1"/>
      <c r="C44" s="1"/>
      <c r="D44" s="1"/>
      <c r="E44" s="2"/>
      <c r="F44" s="2"/>
    </row>
    <row r="45" spans="2:6" x14ac:dyDescent="0.25">
      <c r="B45" s="1"/>
      <c r="C45" s="1"/>
      <c r="D45" s="1"/>
      <c r="E45" s="2"/>
      <c r="F45" s="2"/>
    </row>
    <row r="46" spans="2:6" x14ac:dyDescent="0.25">
      <c r="B46" s="1"/>
      <c r="C46" s="1"/>
      <c r="D46" s="1"/>
      <c r="E46" s="2"/>
      <c r="F46" s="2"/>
    </row>
    <row r="47" spans="2:6" x14ac:dyDescent="0.25">
      <c r="B47" s="2"/>
      <c r="C47" s="2"/>
      <c r="D47" s="2"/>
      <c r="E47" s="2"/>
      <c r="F47" s="2"/>
    </row>
    <row r="48" spans="2:6" x14ac:dyDescent="0.25"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  <row r="50" spans="2:6" x14ac:dyDescent="0.25">
      <c r="B50" s="2"/>
      <c r="C50" s="2"/>
      <c r="D50" s="2"/>
      <c r="E50" s="2"/>
      <c r="F50" s="2"/>
    </row>
    <row r="51" spans="2:6" x14ac:dyDescent="0.25">
      <c r="B51" s="2"/>
      <c r="C51" s="2"/>
      <c r="D51" s="2"/>
      <c r="E51" s="2"/>
      <c r="F51" s="2"/>
    </row>
    <row r="52" spans="2:6" x14ac:dyDescent="0.25">
      <c r="B52" s="2"/>
      <c r="C52" s="2"/>
      <c r="D52" s="2"/>
      <c r="E52" s="2"/>
      <c r="F52" s="2"/>
    </row>
    <row r="53" spans="2:6" x14ac:dyDescent="0.25">
      <c r="B53" s="2"/>
      <c r="C53" s="2"/>
      <c r="D53" s="2"/>
      <c r="E53" s="2"/>
      <c r="F53" s="2"/>
    </row>
    <row r="54" spans="2:6" x14ac:dyDescent="0.25">
      <c r="B54" s="2"/>
      <c r="C54" s="2"/>
      <c r="D54" s="2"/>
      <c r="E54" s="2"/>
      <c r="F54" s="2"/>
    </row>
    <row r="55" spans="2:6" x14ac:dyDescent="0.25">
      <c r="B55" s="2"/>
      <c r="C55" s="2"/>
      <c r="D55" s="2"/>
      <c r="E55" s="2"/>
      <c r="F55" s="2"/>
    </row>
    <row r="56" spans="2:6" x14ac:dyDescent="0.25">
      <c r="B56" s="2"/>
      <c r="C56" s="2"/>
      <c r="D56" s="2"/>
      <c r="E56" s="2"/>
      <c r="F56" s="2"/>
    </row>
    <row r="57" spans="2:6" x14ac:dyDescent="0.25">
      <c r="B57" s="2"/>
      <c r="C57" s="2"/>
      <c r="D57" s="2"/>
      <c r="E57" s="2"/>
      <c r="F57" s="2"/>
    </row>
    <row r="58" spans="2:6" x14ac:dyDescent="0.25">
      <c r="B58" s="2"/>
      <c r="C58" s="2"/>
      <c r="D58" s="2"/>
      <c r="E58" s="2"/>
      <c r="F58" s="2"/>
    </row>
    <row r="59" spans="2:6" x14ac:dyDescent="0.25">
      <c r="B59" s="2"/>
      <c r="C59" s="2"/>
      <c r="D59" s="2"/>
      <c r="E59" s="2"/>
      <c r="F59" s="2"/>
    </row>
    <row r="60" spans="2:6" x14ac:dyDescent="0.25">
      <c r="B60" s="2"/>
      <c r="C60" s="2"/>
      <c r="D60" s="2"/>
      <c r="E60" s="2"/>
      <c r="F60" s="2"/>
    </row>
    <row r="61" spans="2:6" x14ac:dyDescent="0.25">
      <c r="B61" s="2"/>
      <c r="C61" s="2"/>
      <c r="D61" s="2"/>
      <c r="E61" s="2"/>
      <c r="F61" s="2"/>
    </row>
    <row r="62" spans="2:6" x14ac:dyDescent="0.25">
      <c r="B62" s="2"/>
      <c r="C62" s="2"/>
      <c r="D62" s="2"/>
      <c r="E62" s="2"/>
      <c r="F62" s="2"/>
    </row>
    <row r="63" spans="2:6" x14ac:dyDescent="0.25">
      <c r="B63" s="2"/>
      <c r="C63" s="2"/>
      <c r="D63" s="2"/>
      <c r="E63" s="2"/>
      <c r="F63" s="2"/>
    </row>
    <row r="64" spans="2:6" x14ac:dyDescent="0.25">
      <c r="B64" s="2"/>
      <c r="C64" s="2"/>
      <c r="D64" s="2"/>
      <c r="E64" s="2"/>
      <c r="F64" s="2"/>
    </row>
    <row r="65" spans="2:6" x14ac:dyDescent="0.25">
      <c r="B65" s="2"/>
      <c r="C65" s="2"/>
      <c r="D65" s="2"/>
      <c r="E65" s="2"/>
      <c r="F65" s="2"/>
    </row>
    <row r="66" spans="2:6" x14ac:dyDescent="0.25">
      <c r="B66" s="2"/>
      <c r="C66" s="2"/>
      <c r="D66" s="2"/>
      <c r="E66" s="2"/>
      <c r="F66" s="2"/>
    </row>
    <row r="67" spans="2:6" x14ac:dyDescent="0.25">
      <c r="B67" s="2"/>
      <c r="C67" s="2"/>
      <c r="D67" s="2"/>
      <c r="E67" s="2"/>
      <c r="F67" s="2"/>
    </row>
    <row r="68" spans="2:6" x14ac:dyDescent="0.25">
      <c r="B68" s="2"/>
      <c r="C68" s="2"/>
      <c r="D68" s="2"/>
      <c r="E68" s="2"/>
      <c r="F68" s="2"/>
    </row>
    <row r="69" spans="2:6" x14ac:dyDescent="0.25">
      <c r="B69" s="2"/>
      <c r="C69" s="2"/>
      <c r="D69" s="2"/>
      <c r="E69" s="2"/>
      <c r="F69" s="2"/>
    </row>
    <row r="70" spans="2:6" x14ac:dyDescent="0.25">
      <c r="B70" s="2"/>
      <c r="C70" s="2"/>
      <c r="D70" s="2"/>
      <c r="E70" s="2"/>
      <c r="F70" s="2"/>
    </row>
    <row r="71" spans="2:6" x14ac:dyDescent="0.25">
      <c r="B71" s="2"/>
      <c r="C71" s="2"/>
      <c r="D71" s="2"/>
      <c r="E71" s="2"/>
      <c r="F71" s="2"/>
    </row>
    <row r="72" spans="2:6" x14ac:dyDescent="0.25">
      <c r="B72" s="2"/>
      <c r="C72" s="2"/>
      <c r="D72" s="2"/>
      <c r="E72" s="2"/>
      <c r="F72" s="2"/>
    </row>
    <row r="73" spans="2:6" x14ac:dyDescent="0.25">
      <c r="B73" s="2"/>
      <c r="C73" s="2"/>
      <c r="D73" s="2"/>
      <c r="E73" s="2"/>
      <c r="F73" s="2"/>
    </row>
    <row r="74" spans="2:6" x14ac:dyDescent="0.25">
      <c r="B74" s="2"/>
      <c r="C74" s="2"/>
      <c r="D74" s="2"/>
      <c r="E74" s="2"/>
      <c r="F74" s="2"/>
    </row>
    <row r="75" spans="2:6" x14ac:dyDescent="0.25">
      <c r="B75" s="2"/>
      <c r="C75" s="2"/>
      <c r="D75" s="2"/>
      <c r="E75" s="2"/>
      <c r="F75" s="2"/>
    </row>
    <row r="76" spans="2:6" x14ac:dyDescent="0.25">
      <c r="B76" s="2"/>
      <c r="C76" s="2"/>
      <c r="D76" s="2"/>
      <c r="E76" s="2"/>
      <c r="F76" s="2"/>
    </row>
    <row r="77" spans="2:6" x14ac:dyDescent="0.25">
      <c r="B77" s="2"/>
      <c r="C77" s="2"/>
      <c r="D77" s="2"/>
      <c r="E77" s="2"/>
      <c r="F77" s="2"/>
    </row>
    <row r="78" spans="2:6" x14ac:dyDescent="0.25">
      <c r="B78" s="2"/>
      <c r="C78" s="2"/>
      <c r="D78" s="2"/>
      <c r="E78" s="2"/>
      <c r="F78" s="2"/>
    </row>
    <row r="79" spans="2:6" x14ac:dyDescent="0.25">
      <c r="B79" s="2"/>
      <c r="C79" s="2"/>
      <c r="D79" s="2"/>
      <c r="E79" s="2"/>
      <c r="F79" s="2"/>
    </row>
    <row r="80" spans="2:6" x14ac:dyDescent="0.25">
      <c r="B80" s="2"/>
      <c r="C80" s="2"/>
      <c r="D80" s="2"/>
      <c r="E80" s="2"/>
      <c r="F80" s="2"/>
    </row>
    <row r="81" spans="2:6" x14ac:dyDescent="0.25">
      <c r="B81" s="2"/>
      <c r="C81" s="2"/>
      <c r="D81" s="2"/>
      <c r="E81" s="2"/>
      <c r="F81" s="2"/>
    </row>
    <row r="82" spans="2:6" x14ac:dyDescent="0.25">
      <c r="B82" s="2"/>
      <c r="C82" s="2"/>
      <c r="D82" s="2"/>
      <c r="E82" s="2"/>
      <c r="F82" s="2"/>
    </row>
    <row r="83" spans="2:6" x14ac:dyDescent="0.25">
      <c r="B83" s="2"/>
      <c r="C83" s="2"/>
      <c r="D83" s="2"/>
      <c r="E83" s="2"/>
      <c r="F83" s="2"/>
    </row>
    <row r="84" spans="2:6" x14ac:dyDescent="0.25">
      <c r="B84" s="2"/>
      <c r="C84" s="2"/>
      <c r="D84" s="2"/>
      <c r="E84" s="2"/>
      <c r="F84" s="2"/>
    </row>
    <row r="85" spans="2:6" x14ac:dyDescent="0.25">
      <c r="B85" s="2"/>
      <c r="C85" s="2"/>
      <c r="D85" s="2"/>
      <c r="E85" s="2"/>
      <c r="F85" s="2"/>
    </row>
    <row r="86" spans="2:6" x14ac:dyDescent="0.25">
      <c r="B86" s="2"/>
      <c r="C86" s="2"/>
      <c r="D86" s="2"/>
      <c r="E86" s="2"/>
      <c r="F86" s="2"/>
    </row>
    <row r="87" spans="2:6" x14ac:dyDescent="0.25">
      <c r="B87" s="2"/>
      <c r="C87" s="2"/>
      <c r="D87" s="2"/>
      <c r="E87" s="2"/>
      <c r="F87" s="2"/>
    </row>
    <row r="88" spans="2:6" x14ac:dyDescent="0.25">
      <c r="B88" s="2"/>
      <c r="C88" s="2"/>
      <c r="D88" s="2"/>
      <c r="E88" s="2"/>
      <c r="F88" s="2"/>
    </row>
    <row r="89" spans="2:6" x14ac:dyDescent="0.25">
      <c r="B89" s="2"/>
      <c r="C89" s="2"/>
      <c r="D89" s="2"/>
      <c r="E89" s="2"/>
      <c r="F89" s="2"/>
    </row>
    <row r="90" spans="2:6" x14ac:dyDescent="0.25">
      <c r="B90" s="2"/>
      <c r="C90" s="2"/>
      <c r="D90" s="2"/>
      <c r="E90" s="2"/>
      <c r="F90" s="2"/>
    </row>
    <row r="91" spans="2:6" x14ac:dyDescent="0.25">
      <c r="B91" s="2"/>
      <c r="C91" s="2"/>
      <c r="D91" s="2"/>
      <c r="E91" s="2"/>
      <c r="F91" s="2"/>
    </row>
    <row r="92" spans="2:6" x14ac:dyDescent="0.25">
      <c r="B92" s="2"/>
      <c r="C92" s="2"/>
      <c r="D92" s="2"/>
      <c r="E92" s="2"/>
      <c r="F92" s="2"/>
    </row>
    <row r="93" spans="2:6" x14ac:dyDescent="0.25">
      <c r="B93" s="2"/>
      <c r="C93" s="2"/>
      <c r="D93" s="2"/>
      <c r="E93" s="2"/>
      <c r="F93" s="2"/>
    </row>
    <row r="94" spans="2:6" x14ac:dyDescent="0.25">
      <c r="B94" s="2"/>
      <c r="C94" s="2"/>
      <c r="D94" s="2"/>
      <c r="E94" s="2"/>
      <c r="F94" s="2"/>
    </row>
    <row r="95" spans="2:6" x14ac:dyDescent="0.25">
      <c r="B95" s="2"/>
      <c r="C95" s="2"/>
      <c r="D95" s="2"/>
      <c r="E95" s="2"/>
      <c r="F95" s="2"/>
    </row>
    <row r="96" spans="2:6" x14ac:dyDescent="0.25">
      <c r="B96" s="2"/>
      <c r="C96" s="2"/>
      <c r="D96" s="2"/>
      <c r="E96" s="2"/>
      <c r="F96" s="2"/>
    </row>
    <row r="97" spans="2:6" x14ac:dyDescent="0.25">
      <c r="B97" s="2"/>
      <c r="C97" s="2"/>
      <c r="D97" s="2"/>
      <c r="E97" s="2"/>
      <c r="F97" s="2"/>
    </row>
    <row r="98" spans="2:6" x14ac:dyDescent="0.25">
      <c r="B98" s="2"/>
      <c r="C98" s="2"/>
      <c r="D98" s="2"/>
      <c r="E98" s="2"/>
      <c r="F98" s="2"/>
    </row>
    <row r="99" spans="2:6" x14ac:dyDescent="0.25">
      <c r="B99" s="2"/>
      <c r="C99" s="2"/>
      <c r="D99" s="2"/>
      <c r="E99" s="2"/>
      <c r="F99" s="2"/>
    </row>
    <row r="100" spans="2:6" x14ac:dyDescent="0.25">
      <c r="B100" s="2"/>
      <c r="C100" s="2"/>
      <c r="D100" s="2"/>
      <c r="E100" s="2"/>
      <c r="F100" s="2"/>
    </row>
    <row r="101" spans="2:6" x14ac:dyDescent="0.25">
      <c r="B101" s="2"/>
      <c r="C101" s="2"/>
      <c r="D101" s="2"/>
      <c r="E101" s="2"/>
      <c r="F101" s="2"/>
    </row>
    <row r="102" spans="2:6" x14ac:dyDescent="0.25">
      <c r="B102" s="2"/>
      <c r="C102" s="2"/>
      <c r="D102" s="2"/>
      <c r="E102" s="2"/>
      <c r="F102" s="2"/>
    </row>
    <row r="103" spans="2:6" x14ac:dyDescent="0.25">
      <c r="B103" s="2"/>
      <c r="C103" s="2"/>
      <c r="D103" s="2"/>
      <c r="E103" s="2"/>
      <c r="F103" s="2"/>
    </row>
    <row r="104" spans="2:6" x14ac:dyDescent="0.25">
      <c r="B104" s="2"/>
      <c r="C104" s="2"/>
      <c r="D104" s="2"/>
      <c r="E104" s="2"/>
      <c r="F104" s="2"/>
    </row>
    <row r="105" spans="2:6" x14ac:dyDescent="0.25">
      <c r="B105" s="2"/>
      <c r="C105" s="2"/>
      <c r="D105" s="2"/>
      <c r="E105" s="2"/>
      <c r="F105" s="2"/>
    </row>
    <row r="106" spans="2:6" x14ac:dyDescent="0.25">
      <c r="B106" s="2"/>
      <c r="C106" s="2"/>
      <c r="D106" s="2"/>
      <c r="E106" s="2"/>
      <c r="F106" s="2"/>
    </row>
    <row r="107" spans="2:6" x14ac:dyDescent="0.25">
      <c r="B107" s="2"/>
      <c r="C107" s="2"/>
      <c r="D107" s="2"/>
      <c r="E107" s="2"/>
      <c r="F107" s="2"/>
    </row>
    <row r="108" spans="2:6" x14ac:dyDescent="0.25">
      <c r="B108" s="2"/>
      <c r="C108" s="2"/>
      <c r="D108" s="2"/>
      <c r="E108" s="2"/>
      <c r="F108" s="2"/>
    </row>
    <row r="109" spans="2:6" x14ac:dyDescent="0.25">
      <c r="B109" s="2"/>
      <c r="C109" s="2"/>
      <c r="D109" s="2"/>
      <c r="E109" s="2"/>
      <c r="F109" s="2"/>
    </row>
    <row r="110" spans="2:6" x14ac:dyDescent="0.25">
      <c r="B110" s="2"/>
      <c r="C110" s="2"/>
      <c r="D110" s="2"/>
      <c r="E110" s="2"/>
      <c r="F110" s="2"/>
    </row>
    <row r="111" spans="2:6" x14ac:dyDescent="0.25">
      <c r="B111" s="2"/>
      <c r="C111" s="2"/>
      <c r="D111" s="2"/>
      <c r="E111" s="2"/>
      <c r="F111" s="2"/>
    </row>
    <row r="112" spans="2:6" x14ac:dyDescent="0.25">
      <c r="B112" s="2"/>
      <c r="C112" s="2"/>
      <c r="D112" s="2"/>
      <c r="E112" s="2"/>
      <c r="F112" s="2"/>
    </row>
    <row r="113" spans="2:6" x14ac:dyDescent="0.25">
      <c r="B113" s="2"/>
      <c r="C113" s="2"/>
      <c r="D113" s="2"/>
      <c r="E113" s="2"/>
      <c r="F113" s="2"/>
    </row>
    <row r="114" spans="2:6" x14ac:dyDescent="0.25">
      <c r="B114" s="2"/>
      <c r="C114" s="2"/>
      <c r="D114" s="2"/>
      <c r="E114" s="2"/>
      <c r="F114" s="2"/>
    </row>
    <row r="115" spans="2:6" x14ac:dyDescent="0.25">
      <c r="B115" s="2"/>
      <c r="C115" s="2"/>
      <c r="D115" s="2"/>
      <c r="E115" s="2"/>
      <c r="F115" s="2"/>
    </row>
    <row r="116" spans="2:6" x14ac:dyDescent="0.25">
      <c r="B116" s="2"/>
      <c r="C116" s="2"/>
      <c r="D116" s="2"/>
      <c r="E116" s="2"/>
      <c r="F116" s="2"/>
    </row>
    <row r="117" spans="2:6" x14ac:dyDescent="0.25">
      <c r="B117" s="2"/>
      <c r="C117" s="2"/>
      <c r="D117" s="2"/>
      <c r="E117" s="2"/>
      <c r="F117" s="2"/>
    </row>
    <row r="118" spans="2:6" x14ac:dyDescent="0.25">
      <c r="B118" s="2"/>
      <c r="C118" s="2"/>
      <c r="D118" s="2"/>
      <c r="E118" s="2"/>
      <c r="F118" s="2"/>
    </row>
    <row r="119" spans="2:6" x14ac:dyDescent="0.25">
      <c r="B119" s="2"/>
      <c r="C119" s="2"/>
      <c r="D119" s="2"/>
      <c r="E119" s="2"/>
      <c r="F119" s="2"/>
    </row>
    <row r="120" spans="2:6" x14ac:dyDescent="0.25">
      <c r="B120" s="2"/>
      <c r="C120" s="2"/>
      <c r="D120" s="2"/>
      <c r="E120" s="2"/>
      <c r="F120" s="2"/>
    </row>
    <row r="121" spans="2:6" x14ac:dyDescent="0.25">
      <c r="B121" s="2"/>
      <c r="C121" s="2"/>
      <c r="D121" s="2"/>
      <c r="E121" s="2"/>
      <c r="F121" s="2"/>
    </row>
    <row r="122" spans="2:6" x14ac:dyDescent="0.25">
      <c r="B122" s="2"/>
      <c r="C122" s="2"/>
      <c r="D122" s="2"/>
      <c r="E122" s="2"/>
      <c r="F122" s="2"/>
    </row>
    <row r="123" spans="2:6" x14ac:dyDescent="0.25">
      <c r="B123" s="2"/>
      <c r="C123" s="2"/>
      <c r="D123" s="2"/>
      <c r="E123" s="2"/>
      <c r="F123" s="2"/>
    </row>
    <row r="124" spans="2:6" x14ac:dyDescent="0.25">
      <c r="B124" s="2"/>
      <c r="C124" s="2"/>
      <c r="D124" s="2"/>
      <c r="E124" s="2"/>
      <c r="F124" s="2"/>
    </row>
    <row r="125" spans="2:6" x14ac:dyDescent="0.25">
      <c r="B125" s="2"/>
      <c r="C125" s="2"/>
      <c r="D125" s="2"/>
      <c r="E125" s="2"/>
      <c r="F125" s="2"/>
    </row>
    <row r="126" spans="2:6" x14ac:dyDescent="0.25">
      <c r="B126" s="2"/>
      <c r="C126" s="2"/>
      <c r="D126" s="2"/>
      <c r="E126" s="2"/>
      <c r="F126" s="2"/>
    </row>
    <row r="127" spans="2:6" x14ac:dyDescent="0.25">
      <c r="B127" s="2"/>
      <c r="C127" s="2"/>
      <c r="D127" s="2"/>
      <c r="E127" s="2"/>
      <c r="F127" s="2"/>
    </row>
    <row r="128" spans="2:6" x14ac:dyDescent="0.25">
      <c r="B128" s="2"/>
      <c r="C128" s="2"/>
      <c r="D128" s="2"/>
      <c r="E128" s="2"/>
      <c r="F128" s="2"/>
    </row>
    <row r="129" spans="2:6" x14ac:dyDescent="0.25">
      <c r="B129" s="2"/>
      <c r="C129" s="2"/>
      <c r="D129" s="2"/>
      <c r="E129" s="2"/>
      <c r="F129" s="2"/>
    </row>
    <row r="130" spans="2:6" x14ac:dyDescent="0.25">
      <c r="B130" s="2"/>
      <c r="C130" s="2"/>
      <c r="D130" s="2"/>
      <c r="E130" s="2"/>
      <c r="F130" s="2"/>
    </row>
    <row r="131" spans="2:6" x14ac:dyDescent="0.25">
      <c r="B131" s="2"/>
      <c r="C131" s="2"/>
      <c r="D131" s="2"/>
      <c r="E131" s="2"/>
      <c r="F131" s="2"/>
    </row>
    <row r="132" spans="2:6" x14ac:dyDescent="0.25">
      <c r="B132" s="2"/>
      <c r="C132" s="2"/>
      <c r="D132" s="2"/>
      <c r="E132" s="2"/>
      <c r="F132" s="2"/>
    </row>
    <row r="133" spans="2:6" x14ac:dyDescent="0.25">
      <c r="B133" s="2"/>
      <c r="C133" s="2"/>
      <c r="D133" s="2"/>
      <c r="E133" s="2"/>
      <c r="F133" s="2"/>
    </row>
    <row r="134" spans="2:6" x14ac:dyDescent="0.25">
      <c r="B134" s="2"/>
      <c r="C134" s="2"/>
      <c r="D134" s="2"/>
      <c r="E134" s="2"/>
      <c r="F134" s="2"/>
    </row>
    <row r="135" spans="2:6" x14ac:dyDescent="0.25">
      <c r="B135" s="2"/>
      <c r="C135" s="2"/>
      <c r="D135" s="2"/>
      <c r="E135" s="2"/>
      <c r="F135" s="2"/>
    </row>
    <row r="136" spans="2:6" x14ac:dyDescent="0.25">
      <c r="B136" s="2"/>
      <c r="C136" s="2"/>
      <c r="D136" s="2"/>
      <c r="E136" s="2"/>
      <c r="F136" s="2"/>
    </row>
    <row r="137" spans="2:6" x14ac:dyDescent="0.25">
      <c r="B137" s="2"/>
      <c r="C137" s="2"/>
      <c r="D137" s="2"/>
      <c r="E137" s="2"/>
      <c r="F137" s="2"/>
    </row>
    <row r="138" spans="2:6" x14ac:dyDescent="0.25">
      <c r="B138" s="2"/>
      <c r="C138" s="2"/>
      <c r="D138" s="2"/>
      <c r="E138" s="2"/>
      <c r="F138" s="2"/>
    </row>
    <row r="139" spans="2:6" x14ac:dyDescent="0.25">
      <c r="B139" s="2"/>
      <c r="C139" s="2"/>
      <c r="D139" s="2"/>
      <c r="E139" s="2"/>
      <c r="F139" s="2"/>
    </row>
    <row r="140" spans="2:6" x14ac:dyDescent="0.25">
      <c r="B140" s="2"/>
      <c r="C140" s="2"/>
      <c r="D140" s="2"/>
      <c r="E140" s="2"/>
      <c r="F140" s="2"/>
    </row>
    <row r="141" spans="2:6" x14ac:dyDescent="0.25">
      <c r="B141" s="2"/>
      <c r="C141" s="2"/>
      <c r="D141" s="2"/>
      <c r="E141" s="2"/>
      <c r="F141" s="2"/>
    </row>
    <row r="142" spans="2:6" x14ac:dyDescent="0.25">
      <c r="B142" s="2"/>
      <c r="C142" s="2"/>
      <c r="D142" s="2"/>
      <c r="E142" s="2"/>
      <c r="F142" s="2"/>
    </row>
    <row r="143" spans="2:6" x14ac:dyDescent="0.25">
      <c r="B143" s="2"/>
      <c r="C143" s="2"/>
      <c r="D143" s="2"/>
      <c r="E143" s="2"/>
      <c r="F143" s="2"/>
    </row>
    <row r="144" spans="2:6" x14ac:dyDescent="0.25">
      <c r="B144" s="2"/>
      <c r="C144" s="2"/>
      <c r="D144" s="2"/>
      <c r="E144" s="2"/>
      <c r="F144" s="2"/>
    </row>
    <row r="145" spans="2:6" x14ac:dyDescent="0.25">
      <c r="B145" s="2"/>
      <c r="C145" s="2"/>
      <c r="D145" s="2"/>
      <c r="E145" s="2"/>
      <c r="F145" s="2"/>
    </row>
    <row r="146" spans="2:6" x14ac:dyDescent="0.25">
      <c r="B146" s="2"/>
      <c r="C146" s="2"/>
      <c r="D146" s="2"/>
      <c r="E146" s="2"/>
      <c r="F146" s="2"/>
    </row>
    <row r="147" spans="2:6" x14ac:dyDescent="0.25">
      <c r="B147" s="2"/>
      <c r="C147" s="2"/>
      <c r="D147" s="2"/>
      <c r="E147" s="2"/>
      <c r="F147" s="2"/>
    </row>
    <row r="148" spans="2:6" x14ac:dyDescent="0.25">
      <c r="B148" s="2"/>
      <c r="C148" s="2"/>
      <c r="D148" s="2"/>
      <c r="E148" s="2"/>
      <c r="F148" s="2"/>
    </row>
    <row r="149" spans="2:6" x14ac:dyDescent="0.25">
      <c r="B149" s="2"/>
      <c r="C149" s="2"/>
      <c r="D149" s="2"/>
      <c r="E149" s="2"/>
      <c r="F149" s="2"/>
    </row>
    <row r="150" spans="2:6" x14ac:dyDescent="0.25">
      <c r="B150" s="2"/>
      <c r="C150" s="2"/>
      <c r="D150" s="2"/>
      <c r="E150" s="2"/>
      <c r="F150" s="2"/>
    </row>
    <row r="151" spans="2:6" x14ac:dyDescent="0.25">
      <c r="B151" s="2"/>
      <c r="C151" s="2"/>
      <c r="D151" s="2"/>
      <c r="E151" s="2"/>
      <c r="F151" s="2"/>
    </row>
    <row r="152" spans="2:6" x14ac:dyDescent="0.25">
      <c r="B152" s="2"/>
      <c r="C152" s="2"/>
      <c r="D152" s="2"/>
      <c r="E152" s="2"/>
      <c r="F152" s="2"/>
    </row>
    <row r="153" spans="2:6" x14ac:dyDescent="0.25">
      <c r="B153" s="2"/>
      <c r="C153" s="2"/>
      <c r="D153" s="2"/>
      <c r="E153" s="2"/>
      <c r="F153" s="2"/>
    </row>
    <row r="154" spans="2:6" x14ac:dyDescent="0.25">
      <c r="B154" s="2"/>
      <c r="C154" s="2"/>
      <c r="D154" s="2"/>
      <c r="E154" s="2"/>
      <c r="F154" s="2"/>
    </row>
    <row r="155" spans="2:6" x14ac:dyDescent="0.25">
      <c r="B155" s="2"/>
      <c r="C155" s="2"/>
      <c r="D155" s="2"/>
      <c r="E155" s="2"/>
      <c r="F155" s="2"/>
    </row>
    <row r="156" spans="2:6" x14ac:dyDescent="0.25">
      <c r="B156" s="2"/>
      <c r="C156" s="2"/>
      <c r="D156" s="2"/>
      <c r="E156" s="2"/>
      <c r="F156" s="2"/>
    </row>
    <row r="157" spans="2:6" x14ac:dyDescent="0.25">
      <c r="B157" s="2"/>
      <c r="C157" s="2"/>
      <c r="D157" s="2"/>
      <c r="E157" s="2"/>
      <c r="F157" s="2"/>
    </row>
    <row r="158" spans="2:6" x14ac:dyDescent="0.25">
      <c r="B158" s="2"/>
      <c r="C158" s="2"/>
      <c r="D158" s="2"/>
      <c r="E158" s="2"/>
      <c r="F158" s="2"/>
    </row>
    <row r="159" spans="2:6" x14ac:dyDescent="0.25">
      <c r="B159" s="1"/>
      <c r="C159" s="1"/>
      <c r="D159" s="1"/>
      <c r="E159" s="1"/>
    </row>
    <row r="160" spans="2:6" x14ac:dyDescent="0.25">
      <c r="B160" s="1"/>
      <c r="C160" s="1"/>
      <c r="D160" s="1"/>
      <c r="E160" s="1"/>
    </row>
    <row r="161" spans="2:5" x14ac:dyDescent="0.25">
      <c r="B161" s="1"/>
      <c r="C161" s="1"/>
      <c r="D161" s="1"/>
      <c r="E161" s="1"/>
    </row>
    <row r="162" spans="2:5" x14ac:dyDescent="0.25">
      <c r="B162" s="1"/>
      <c r="C162" s="1"/>
      <c r="D162" s="1"/>
      <c r="E162" s="1"/>
    </row>
    <row r="163" spans="2:5" x14ac:dyDescent="0.25">
      <c r="B163" s="1"/>
      <c r="C163" s="1"/>
      <c r="D163" s="1"/>
      <c r="E163" s="1"/>
    </row>
    <row r="164" spans="2:5" x14ac:dyDescent="0.25">
      <c r="B164" s="1"/>
      <c r="C164" s="1"/>
      <c r="D164" s="1"/>
      <c r="E164" s="1"/>
    </row>
    <row r="165" spans="2:5" x14ac:dyDescent="0.25">
      <c r="B165" s="1"/>
      <c r="C165" s="1"/>
      <c r="D165" s="1"/>
      <c r="E165" s="1"/>
    </row>
    <row r="166" spans="2:5" x14ac:dyDescent="0.25">
      <c r="B166" s="1"/>
      <c r="C166" s="1"/>
      <c r="D166" s="1"/>
      <c r="E166" s="1"/>
    </row>
    <row r="167" spans="2:5" x14ac:dyDescent="0.25">
      <c r="B167" s="1"/>
      <c r="C167" s="1"/>
      <c r="D167" s="1"/>
      <c r="E167" s="1"/>
    </row>
    <row r="168" spans="2:5" x14ac:dyDescent="0.25">
      <c r="B168" s="1"/>
      <c r="C168" s="1"/>
      <c r="D168" s="1"/>
      <c r="E168" s="1"/>
    </row>
  </sheetData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2018-03-27T10:32:52Z</cp:lastPrinted>
  <dcterms:created xsi:type="dcterms:W3CDTF">2006-09-28T05:33:49Z</dcterms:created>
  <dcterms:modified xsi:type="dcterms:W3CDTF">2019-02-21T08:54:36Z</dcterms:modified>
</cp:coreProperties>
</file>