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775" windowHeight="11550" firstSheet="3" activeTab="3"/>
  </bookViews>
  <sheets>
    <sheet name="Лист1" sheetId="1" state="hidden" r:id="rId1"/>
    <sheet name="Лист2" sheetId="2" state="hidden" r:id="rId2"/>
    <sheet name="Лист3" sheetId="3" state="hidden" r:id="rId3"/>
    <sheet name="В.Лепетиха упсзн" sheetId="4" r:id="rId4"/>
  </sheets>
  <calcPr calcId="124519"/>
</workbook>
</file>

<file path=xl/calcChain.xml><?xml version="1.0" encoding="utf-8"?>
<calcChain xmlns="http://schemas.openxmlformats.org/spreadsheetml/2006/main">
  <c r="O54" i="4"/>
  <c r="O55"/>
  <c r="O53"/>
  <c r="O56"/>
  <c r="O57"/>
  <c r="O52"/>
  <c r="O25"/>
  <c r="O26"/>
  <c r="O27"/>
  <c r="O28"/>
  <c r="O29"/>
  <c r="O24"/>
  <c r="N58"/>
  <c r="M58"/>
  <c r="L58"/>
  <c r="K58"/>
  <c r="J58"/>
  <c r="I58"/>
  <c r="H58"/>
  <c r="G58"/>
  <c r="F58"/>
  <c r="E58"/>
  <c r="D58"/>
  <c r="C58"/>
  <c r="N30"/>
  <c r="M30"/>
  <c r="L30"/>
  <c r="K30"/>
  <c r="J30"/>
  <c r="I30"/>
  <c r="H30"/>
  <c r="G30"/>
  <c r="F30"/>
  <c r="E30"/>
  <c r="D30"/>
  <c r="C30"/>
  <c r="N51"/>
  <c r="M51"/>
  <c r="L51"/>
  <c r="K51"/>
  <c r="J51"/>
  <c r="I51"/>
  <c r="H51"/>
  <c r="G51"/>
  <c r="F51"/>
  <c r="E51"/>
  <c r="D51"/>
  <c r="C51"/>
  <c r="N23"/>
  <c r="M23"/>
  <c r="L23"/>
  <c r="K23"/>
  <c r="J23"/>
  <c r="I23"/>
  <c r="H23"/>
  <c r="G23"/>
  <c r="F23"/>
  <c r="E23"/>
  <c r="D23"/>
  <c r="C23"/>
  <c r="O50"/>
  <c r="O22"/>
  <c r="O49"/>
  <c r="O21"/>
  <c r="O48"/>
  <c r="O20"/>
  <c r="O47"/>
  <c r="O19"/>
  <c r="O46"/>
  <c r="O18"/>
  <c r="O45"/>
  <c r="O17"/>
  <c r="O44"/>
  <c r="O16"/>
  <c r="O43"/>
  <c r="O15"/>
  <c r="O42"/>
  <c r="O14"/>
  <c r="O41"/>
  <c r="O13"/>
  <c r="O40"/>
  <c r="O12"/>
  <c r="O39"/>
  <c r="O11"/>
  <c r="O38"/>
  <c r="O10"/>
  <c r="O37"/>
  <c r="O9"/>
  <c r="O36"/>
  <c r="O8"/>
  <c r="O35"/>
  <c r="O7"/>
  <c r="O34"/>
  <c r="O6"/>
  <c r="O33"/>
  <c r="O5"/>
  <c r="BP24" i="1"/>
  <c r="BQ24"/>
  <c r="BR24"/>
  <c r="BS24"/>
  <c r="BT24"/>
  <c r="BU24"/>
  <c r="BV24"/>
  <c r="BW24"/>
  <c r="BX24"/>
  <c r="BY24"/>
  <c r="BZ24"/>
  <c r="BO24"/>
  <c r="BO25"/>
  <c r="BP25"/>
  <c r="BQ25"/>
  <c r="BR25"/>
  <c r="BS25"/>
  <c r="BT25"/>
  <c r="BU25"/>
  <c r="BV25"/>
  <c r="BW25"/>
  <c r="BX25"/>
  <c r="BY25"/>
  <c r="BZ25"/>
  <c r="BP21"/>
  <c r="BQ21"/>
  <c r="BR21"/>
  <c r="BS21"/>
  <c r="BT21"/>
  <c r="BU21"/>
  <c r="BV21"/>
  <c r="BW21"/>
  <c r="BX21"/>
  <c r="BY21"/>
  <c r="BZ21"/>
  <c r="BO21"/>
  <c r="CA6"/>
  <c r="CA7"/>
  <c r="CA8"/>
  <c r="CA9"/>
  <c r="CA10"/>
  <c r="CA11"/>
  <c r="CA12"/>
  <c r="CA13"/>
  <c r="CA14"/>
  <c r="CA15"/>
  <c r="CA16"/>
  <c r="CA17"/>
  <c r="CA18"/>
  <c r="CA19"/>
  <c r="CA25" s="1"/>
  <c r="CA20"/>
  <c r="BC24"/>
  <c r="BD24"/>
  <c r="BE24"/>
  <c r="BF24"/>
  <c r="BG24"/>
  <c r="BH24"/>
  <c r="BI24"/>
  <c r="BJ24"/>
  <c r="BK24"/>
  <c r="BL24"/>
  <c r="BM24"/>
  <c r="BB24"/>
  <c r="BC21"/>
  <c r="BD21"/>
  <c r="BE21"/>
  <c r="BF21"/>
  <c r="BG21"/>
  <c r="BH21"/>
  <c r="BI21"/>
  <c r="BJ21"/>
  <c r="BK21"/>
  <c r="BL21"/>
  <c r="BM21"/>
  <c r="BB21"/>
  <c r="BC25"/>
  <c r="BD25"/>
  <c r="BE25"/>
  <c r="BF25"/>
  <c r="BG25"/>
  <c r="BH25"/>
  <c r="BI25"/>
  <c r="BJ25"/>
  <c r="BK25"/>
  <c r="BL25"/>
  <c r="BM25"/>
  <c r="BB25"/>
  <c r="BN6"/>
  <c r="BN7"/>
  <c r="BN8"/>
  <c r="BN24" s="1"/>
  <c r="BN9"/>
  <c r="BN10"/>
  <c r="BN11"/>
  <c r="BN12"/>
  <c r="BN26" s="1"/>
  <c r="BN13"/>
  <c r="BN14"/>
  <c r="BN15"/>
  <c r="BN16"/>
  <c r="BN17"/>
  <c r="AV25"/>
  <c r="AP21"/>
  <c r="AQ21"/>
  <c r="AR21"/>
  <c r="AS21"/>
  <c r="AT21"/>
  <c r="AU21"/>
  <c r="AV21"/>
  <c r="AW21"/>
  <c r="AX21"/>
  <c r="AY21"/>
  <c r="AZ21"/>
  <c r="AO21"/>
  <c r="BA5"/>
  <c r="BA6"/>
  <c r="BA7"/>
  <c r="BA8"/>
  <c r="BA9"/>
  <c r="BA10"/>
  <c r="BA11"/>
  <c r="BA12"/>
  <c r="BA13"/>
  <c r="BA14"/>
  <c r="BA15"/>
  <c r="BA25" s="1"/>
  <c r="BA16"/>
  <c r="BA17"/>
  <c r="BA18"/>
  <c r="AC21"/>
  <c r="AD21"/>
  <c r="AE21"/>
  <c r="AF21"/>
  <c r="AG21"/>
  <c r="AH21"/>
  <c r="AI21"/>
  <c r="AJ21"/>
  <c r="AK21"/>
  <c r="AL21"/>
  <c r="AM21"/>
  <c r="AB21"/>
  <c r="AN6"/>
  <c r="AN7"/>
  <c r="AN8"/>
  <c r="AN9"/>
  <c r="AN10"/>
  <c r="AN11"/>
  <c r="AN12"/>
  <c r="AN26" s="1"/>
  <c r="AN13"/>
  <c r="AN14"/>
  <c r="AN15"/>
  <c r="AN16"/>
  <c r="P25"/>
  <c r="Q25"/>
  <c r="R25"/>
  <c r="S25"/>
  <c r="T25"/>
  <c r="U25"/>
  <c r="V25"/>
  <c r="W25"/>
  <c r="X25"/>
  <c r="Y25"/>
  <c r="Z25"/>
  <c r="O25"/>
  <c r="AA25" s="1"/>
  <c r="O22"/>
  <c r="P22"/>
  <c r="Q22"/>
  <c r="R22"/>
  <c r="S22"/>
  <c r="T22"/>
  <c r="U22"/>
  <c r="V22"/>
  <c r="W22"/>
  <c r="X22"/>
  <c r="Y22"/>
  <c r="Z22"/>
  <c r="AB22"/>
  <c r="AC22"/>
  <c r="AD22"/>
  <c r="AE22"/>
  <c r="AF22"/>
  <c r="AG22"/>
  <c r="AH22"/>
  <c r="AI22"/>
  <c r="AJ22"/>
  <c r="AK22"/>
  <c r="AL22"/>
  <c r="AM22"/>
  <c r="AO22"/>
  <c r="AP22"/>
  <c r="AQ22"/>
  <c r="AR22"/>
  <c r="AS22"/>
  <c r="AT22"/>
  <c r="AU22"/>
  <c r="AV22"/>
  <c r="AW22"/>
  <c r="AX22"/>
  <c r="AY22"/>
  <c r="AZ22"/>
  <c r="BB22"/>
  <c r="BC22"/>
  <c r="BD22"/>
  <c r="BE22"/>
  <c r="BF22"/>
  <c r="BG22"/>
  <c r="BH22"/>
  <c r="BI22"/>
  <c r="BJ22"/>
  <c r="BK22"/>
  <c r="BL22"/>
  <c r="BM22"/>
  <c r="BO22"/>
  <c r="BP22"/>
  <c r="BQ22"/>
  <c r="BR22"/>
  <c r="BS22"/>
  <c r="BT22"/>
  <c r="BU22"/>
  <c r="BV22"/>
  <c r="BW22"/>
  <c r="BX22"/>
  <c r="BY22"/>
  <c r="BZ22"/>
  <c r="O23"/>
  <c r="P23"/>
  <c r="Q23"/>
  <c r="R23"/>
  <c r="S23"/>
  <c r="T23"/>
  <c r="U23"/>
  <c r="V23"/>
  <c r="W23"/>
  <c r="X23"/>
  <c r="Y23"/>
  <c r="Z23"/>
  <c r="AB23"/>
  <c r="AC23"/>
  <c r="AD23"/>
  <c r="AE23"/>
  <c r="AF23"/>
  <c r="AG23"/>
  <c r="AH23"/>
  <c r="AI23"/>
  <c r="AJ23"/>
  <c r="AK23"/>
  <c r="AL23"/>
  <c r="AM23"/>
  <c r="AO23"/>
  <c r="AP23"/>
  <c r="AQ23"/>
  <c r="AR23"/>
  <c r="AS23"/>
  <c r="AT23"/>
  <c r="AU23"/>
  <c r="AV23"/>
  <c r="AW23"/>
  <c r="AX23"/>
  <c r="AY23"/>
  <c r="AZ23"/>
  <c r="BB23"/>
  <c r="BC23"/>
  <c r="BD23"/>
  <c r="BE23"/>
  <c r="BF23"/>
  <c r="BG23"/>
  <c r="BH23"/>
  <c r="BI23"/>
  <c r="BJ23"/>
  <c r="BK23"/>
  <c r="BL23"/>
  <c r="BM23"/>
  <c r="BO23"/>
  <c r="BP23"/>
  <c r="BQ23"/>
  <c r="BR23"/>
  <c r="BS23"/>
  <c r="BT23"/>
  <c r="BU23"/>
  <c r="BV23"/>
  <c r="BW23"/>
  <c r="BX23"/>
  <c r="BY23"/>
  <c r="BZ23"/>
  <c r="O24"/>
  <c r="P24"/>
  <c r="Q24"/>
  <c r="R24"/>
  <c r="S24"/>
  <c r="T24"/>
  <c r="U24"/>
  <c r="V24"/>
  <c r="W24"/>
  <c r="X24"/>
  <c r="Y24"/>
  <c r="Z24"/>
  <c r="AA24" s="1"/>
  <c r="AB24"/>
  <c r="AC24"/>
  <c r="AD24"/>
  <c r="AE24"/>
  <c r="AF24"/>
  <c r="AG24"/>
  <c r="AH24"/>
  <c r="AI24"/>
  <c r="AJ24"/>
  <c r="AK24"/>
  <c r="AL24"/>
  <c r="AM24"/>
  <c r="AO24"/>
  <c r="AP24"/>
  <c r="AQ24"/>
  <c r="AR24"/>
  <c r="AS24"/>
  <c r="AT24"/>
  <c r="AU24"/>
  <c r="AV24"/>
  <c r="AW24"/>
  <c r="AX24"/>
  <c r="AY24"/>
  <c r="AZ24"/>
  <c r="BA24"/>
  <c r="AB25"/>
  <c r="AC25"/>
  <c r="AD25"/>
  <c r="AE25"/>
  <c r="AF25"/>
  <c r="AG25"/>
  <c r="AH25"/>
  <c r="AI25"/>
  <c r="AJ25"/>
  <c r="AK25"/>
  <c r="AL25"/>
  <c r="AM25"/>
  <c r="AO25"/>
  <c r="AP25"/>
  <c r="AQ25"/>
  <c r="AR25"/>
  <c r="AS25"/>
  <c r="AT25"/>
  <c r="AU25"/>
  <c r="AW25"/>
  <c r="AX25"/>
  <c r="AY25"/>
  <c r="AZ25"/>
  <c r="O26"/>
  <c r="P26"/>
  <c r="Q26"/>
  <c r="R26"/>
  <c r="S26"/>
  <c r="T26"/>
  <c r="U26"/>
  <c r="V26"/>
  <c r="W26"/>
  <c r="X26"/>
  <c r="Y26"/>
  <c r="Z26"/>
  <c r="AB26"/>
  <c r="AC26"/>
  <c r="AD26"/>
  <c r="AE26"/>
  <c r="AF26"/>
  <c r="AG26"/>
  <c r="AH26"/>
  <c r="AI26"/>
  <c r="AJ26"/>
  <c r="AK26"/>
  <c r="AL26"/>
  <c r="AM26"/>
  <c r="AO26"/>
  <c r="AP26"/>
  <c r="AQ26"/>
  <c r="AR26"/>
  <c r="AS26"/>
  <c r="AT26"/>
  <c r="AU26"/>
  <c r="AV26"/>
  <c r="AW26"/>
  <c r="AX26"/>
  <c r="AY26"/>
  <c r="AY27" s="1"/>
  <c r="AZ26"/>
  <c r="BA26"/>
  <c r="BB26"/>
  <c r="BC26"/>
  <c r="BD26"/>
  <c r="BE26"/>
  <c r="BF26"/>
  <c r="BG26"/>
  <c r="BG27" s="1"/>
  <c r="BH26"/>
  <c r="BI26"/>
  <c r="BJ26"/>
  <c r="BK26"/>
  <c r="BL26"/>
  <c r="BM26"/>
  <c r="BO26"/>
  <c r="BP26"/>
  <c r="BQ26"/>
  <c r="BR26"/>
  <c r="BS26"/>
  <c r="BT26"/>
  <c r="BU26"/>
  <c r="BV26"/>
  <c r="BW26"/>
  <c r="BX26"/>
  <c r="BY26"/>
  <c r="BZ26"/>
  <c r="O27"/>
  <c r="P27"/>
  <c r="Q27"/>
  <c r="R27"/>
  <c r="S27"/>
  <c r="T27"/>
  <c r="U27"/>
  <c r="V27"/>
  <c r="X27"/>
  <c r="Y27"/>
  <c r="Z27"/>
  <c r="AE27"/>
  <c r="AF27"/>
  <c r="AG27"/>
  <c r="AH27"/>
  <c r="AJ27"/>
  <c r="AO27"/>
  <c r="AQ27"/>
  <c r="AS27"/>
  <c r="AT27"/>
  <c r="AW27"/>
  <c r="AX27"/>
  <c r="BB27"/>
  <c r="BC27"/>
  <c r="BD27"/>
  <c r="BF27"/>
  <c r="BH27"/>
  <c r="BI27"/>
  <c r="BK27"/>
  <c r="BL27"/>
  <c r="BR27"/>
  <c r="BT27"/>
  <c r="BV27"/>
  <c r="BW27"/>
  <c r="BX27"/>
  <c r="BY27"/>
  <c r="BZ27"/>
  <c r="P21"/>
  <c r="Q21"/>
  <c r="R21"/>
  <c r="S21"/>
  <c r="T21"/>
  <c r="U21"/>
  <c r="V21"/>
  <c r="W21"/>
  <c r="X21"/>
  <c r="Y21"/>
  <c r="Z21"/>
  <c r="O21"/>
  <c r="AA4"/>
  <c r="AA5"/>
  <c r="AA6"/>
  <c r="AA7"/>
  <c r="AA8"/>
  <c r="AA9"/>
  <c r="AA10"/>
  <c r="AA11"/>
  <c r="AA12"/>
  <c r="AA13"/>
  <c r="AA14"/>
  <c r="AA15"/>
  <c r="AA16"/>
  <c r="AA17"/>
  <c r="AA18"/>
  <c r="AA19"/>
  <c r="AA20"/>
  <c r="N4"/>
  <c r="N5"/>
  <c r="N6"/>
  <c r="N23" s="1"/>
  <c r="N7"/>
  <c r="N8"/>
  <c r="N9"/>
  <c r="N10"/>
  <c r="N11"/>
  <c r="N12"/>
  <c r="N26" s="1"/>
  <c r="N13"/>
  <c r="N14"/>
  <c r="N15"/>
  <c r="N16"/>
  <c r="N17"/>
  <c r="N18"/>
  <c r="N19"/>
  <c r="N20"/>
  <c r="C21"/>
  <c r="D21"/>
  <c r="E21"/>
  <c r="F21"/>
  <c r="G21"/>
  <c r="H21"/>
  <c r="I21"/>
  <c r="J21"/>
  <c r="K21"/>
  <c r="L21"/>
  <c r="M21"/>
  <c r="B21"/>
  <c r="C25"/>
  <c r="D25"/>
  <c r="E25"/>
  <c r="F25"/>
  <c r="G25"/>
  <c r="H25"/>
  <c r="I25"/>
  <c r="J25"/>
  <c r="K25"/>
  <c r="L25"/>
  <c r="M25"/>
  <c r="B25"/>
  <c r="C26"/>
  <c r="D26"/>
  <c r="E26"/>
  <c r="F26"/>
  <c r="G26"/>
  <c r="H26"/>
  <c r="I26"/>
  <c r="J26"/>
  <c r="K26"/>
  <c r="L26"/>
  <c r="M26"/>
  <c r="B26"/>
  <c r="C24"/>
  <c r="D24"/>
  <c r="E24"/>
  <c r="F24"/>
  <c r="G24"/>
  <c r="H24"/>
  <c r="I24"/>
  <c r="J24"/>
  <c r="K24"/>
  <c r="L24"/>
  <c r="M24"/>
  <c r="B24"/>
  <c r="C23"/>
  <c r="D23"/>
  <c r="E23"/>
  <c r="F23"/>
  <c r="G23"/>
  <c r="H23"/>
  <c r="I23"/>
  <c r="J23"/>
  <c r="K23"/>
  <c r="L23"/>
  <c r="M23"/>
  <c r="B23"/>
  <c r="C22"/>
  <c r="D22"/>
  <c r="D27" s="1"/>
  <c r="E22"/>
  <c r="E27" s="1"/>
  <c r="F22"/>
  <c r="F27" s="1"/>
  <c r="G22"/>
  <c r="G27" s="1"/>
  <c r="H22"/>
  <c r="H27" s="1"/>
  <c r="I22"/>
  <c r="I27" s="1"/>
  <c r="J22"/>
  <c r="J27" s="1"/>
  <c r="K22"/>
  <c r="K27" s="1"/>
  <c r="L22"/>
  <c r="L27" s="1"/>
  <c r="M22"/>
  <c r="M27" s="1"/>
  <c r="B22"/>
  <c r="AN4"/>
  <c r="AN5"/>
  <c r="AN17"/>
  <c r="AN18"/>
  <c r="AN19"/>
  <c r="AN20"/>
  <c r="AN21"/>
  <c r="BA4"/>
  <c r="BA23" s="1"/>
  <c r="BA19"/>
  <c r="BA20"/>
  <c r="BN4"/>
  <c r="BN5"/>
  <c r="BN18"/>
  <c r="BN19"/>
  <c r="BN25" s="1"/>
  <c r="BN20"/>
  <c r="BN21"/>
  <c r="CA4"/>
  <c r="CA5"/>
  <c r="CA26"/>
  <c r="CA3"/>
  <c r="CA22" s="1"/>
  <c r="BN3"/>
  <c r="BN22" s="1"/>
  <c r="BA3"/>
  <c r="BA22" s="1"/>
  <c r="AN3"/>
  <c r="AN22" s="1"/>
  <c r="AA3"/>
  <c r="N3"/>
  <c r="N22" s="1"/>
  <c r="O23" i="4" l="1"/>
  <c r="O58"/>
  <c r="O30"/>
  <c r="O51"/>
  <c r="N25" i="1"/>
  <c r="AA26"/>
  <c r="AA22"/>
  <c r="CA24"/>
  <c r="N24"/>
  <c r="CA21"/>
  <c r="BU27"/>
  <c r="BP27"/>
  <c r="BQ27"/>
  <c r="BS27"/>
  <c r="BO27"/>
  <c r="CA23"/>
  <c r="BJ27"/>
  <c r="B27"/>
  <c r="N27"/>
  <c r="AP27"/>
  <c r="AM27"/>
  <c r="AI27"/>
  <c r="AA23"/>
  <c r="C27"/>
  <c r="AZ27"/>
  <c r="BE27"/>
  <c r="AV27"/>
  <c r="BN23"/>
  <c r="BM27"/>
  <c r="AR27"/>
  <c r="BA21"/>
  <c r="AU27"/>
  <c r="BA27"/>
  <c r="AC27"/>
  <c r="AN25"/>
  <c r="AK27"/>
  <c r="AN24"/>
  <c r="AL27"/>
  <c r="AD27"/>
  <c r="AB27"/>
  <c r="AN23"/>
  <c r="W27"/>
  <c r="AA21"/>
  <c r="N21"/>
  <c r="CA27" l="1"/>
  <c r="BN27"/>
  <c r="AN27"/>
  <c r="AA27"/>
</calcChain>
</file>

<file path=xl/sharedStrings.xml><?xml version="1.0" encoding="utf-8"?>
<sst xmlns="http://schemas.openxmlformats.org/spreadsheetml/2006/main" count="152" uniqueCount="43">
  <si>
    <t>Начальник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</si>
  <si>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</si>
  <si>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</si>
  <si>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</si>
  <si>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</si>
  <si>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</si>
  <si>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</si>
  <si>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</si>
  <si>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</si>
  <si>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</si>
  <si>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</si>
  <si>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</si>
  <si>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</si>
  <si>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</si>
  <si>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2012 РІК</t>
  </si>
  <si>
    <t>2013 РІК</t>
  </si>
  <si>
    <t>2014 РІК</t>
  </si>
  <si>
    <t>2015 РІК</t>
  </si>
  <si>
    <t>2016 РІК</t>
  </si>
  <si>
    <t>2017 РІК</t>
  </si>
  <si>
    <t>Начальник допомоги</t>
  </si>
  <si>
    <t>Худолій</t>
  </si>
  <si>
    <t>Головн спец Стецюк</t>
  </si>
  <si>
    <t>Головн Спец Ящик</t>
  </si>
  <si>
    <t>Головн спец Ходос</t>
  </si>
  <si>
    <t>Держ інспектор</t>
  </si>
  <si>
    <t>Головн спец</t>
  </si>
  <si>
    <t>Головн спепец</t>
  </si>
  <si>
    <t>Начальники відділу</t>
  </si>
  <si>
    <t>Головні спеціалісти</t>
  </si>
  <si>
    <t>Спеціалісти І категорії</t>
  </si>
  <si>
    <t>Праця</t>
  </si>
  <si>
    <t>Головний спеціаліст</t>
  </si>
  <si>
    <t>провідний спеціаліст</t>
  </si>
  <si>
    <t>Начальник управління</t>
  </si>
  <si>
    <t>Провідний спеціаліст</t>
  </si>
  <si>
    <t>ВСЬОГО</t>
  </si>
  <si>
    <t>О.В.Коновалов</t>
  </si>
  <si>
    <t>Начальник відділу</t>
  </si>
  <si>
    <t>Н.Л.Худолій</t>
  </si>
  <si>
    <t>тел. (05543)21268</t>
  </si>
  <si>
    <t>Інформація про виплачені розміри премії працівникам Управління праці та соціального захисту населення Великолепетиської районної державної адміністрації за 2016-2017 роки.</t>
  </si>
  <si>
    <t>Начальник сектору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</si>
</sst>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2" borderId="1" xfId="0" applyFont="1" applyFill="1" applyBorder="1"/>
    <xf numFmtId="0" fontId="0" fillId="2" borderId="0" xfId="0" applyFill="1"/>
    <xf numFmtId="0" fontId="2" fillId="0" borderId="1" xfId="0" applyFont="1" applyFill="1" applyBorder="1"/>
    <xf numFmtId="0" fontId="0" fillId="2" borderId="1" xfId="0" applyFill="1" applyBorder="1"/>
    <xf numFmtId="0" fontId="3" fillId="2" borderId="1" xfId="0" applyFont="1" applyFill="1" applyBorder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Fill="1"/>
    <xf numFmtId="0" fontId="2" fillId="0" borderId="0" xfId="0" applyFont="1"/>
    <xf numFmtId="0" fontId="2" fillId="0" borderId="0" xfId="0" applyFont="1" applyFill="1"/>
    <xf numFmtId="0" fontId="5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7"/>
  <sheetViews>
    <sheetView workbookViewId="0">
      <pane xSplit="1" ySplit="2" topLeftCell="M3" activePane="bottomRight" state="frozen"/>
      <selection pane="topRight" activeCell="B1" sqref="B1"/>
      <selection pane="bottomLeft" activeCell="A3" sqref="A3"/>
      <selection pane="bottomRight" activeCell="A22" sqref="A22:A26"/>
    </sheetView>
  </sheetViews>
  <sheetFormatPr defaultRowHeight="15"/>
  <cols>
    <col min="1" max="1" width="23.140625" customWidth="1"/>
    <col min="14" max="14" width="10.28515625" style="4" customWidth="1"/>
    <col min="27" max="27" width="10.5703125" style="4" customWidth="1"/>
    <col min="28" max="28" width="9.85546875" customWidth="1"/>
    <col min="40" max="40" width="11.140625" style="4" customWidth="1"/>
    <col min="53" max="53" width="11.140625" style="4" customWidth="1"/>
    <col min="65" max="65" width="10" customWidth="1"/>
    <col min="66" max="66" width="10.28515625" style="4" customWidth="1"/>
    <col min="79" max="79" width="13" style="4" customWidth="1"/>
  </cols>
  <sheetData>
    <row r="1" spans="1:79">
      <c r="A1" s="15"/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 t="s">
        <v>15</v>
      </c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 t="s">
        <v>16</v>
      </c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 t="s">
        <v>17</v>
      </c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 t="s">
        <v>18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 t="s">
        <v>19</v>
      </c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</row>
    <row r="2" spans="1:79">
      <c r="A2" s="15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3" t="s">
        <v>13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  <c r="T2" s="2" t="s">
        <v>6</v>
      </c>
      <c r="U2" s="2" t="s">
        <v>7</v>
      </c>
      <c r="V2" s="2" t="s">
        <v>8</v>
      </c>
      <c r="W2" s="2" t="s">
        <v>9</v>
      </c>
      <c r="X2" s="2" t="s">
        <v>10</v>
      </c>
      <c r="Y2" s="2" t="s">
        <v>11</v>
      </c>
      <c r="Z2" s="2" t="s">
        <v>12</v>
      </c>
      <c r="AA2" s="3" t="s">
        <v>13</v>
      </c>
      <c r="AB2" s="2" t="s">
        <v>1</v>
      </c>
      <c r="AC2" s="2" t="s">
        <v>2</v>
      </c>
      <c r="AD2" s="2" t="s">
        <v>3</v>
      </c>
      <c r="AE2" s="2" t="s">
        <v>4</v>
      </c>
      <c r="AF2" s="2" t="s">
        <v>5</v>
      </c>
      <c r="AG2" s="2" t="s">
        <v>6</v>
      </c>
      <c r="AH2" s="2" t="s">
        <v>7</v>
      </c>
      <c r="AI2" s="2" t="s">
        <v>8</v>
      </c>
      <c r="AJ2" s="2" t="s">
        <v>9</v>
      </c>
      <c r="AK2" s="2" t="s">
        <v>10</v>
      </c>
      <c r="AL2" s="2" t="s">
        <v>11</v>
      </c>
      <c r="AM2" s="2" t="s">
        <v>12</v>
      </c>
      <c r="AN2" s="3" t="s">
        <v>13</v>
      </c>
      <c r="AO2" s="2" t="s">
        <v>1</v>
      </c>
      <c r="AP2" s="2" t="s">
        <v>2</v>
      </c>
      <c r="AQ2" s="2" t="s">
        <v>3</v>
      </c>
      <c r="AR2" s="2" t="s">
        <v>4</v>
      </c>
      <c r="AS2" s="2" t="s">
        <v>5</v>
      </c>
      <c r="AT2" s="2" t="s">
        <v>6</v>
      </c>
      <c r="AU2" s="2" t="s">
        <v>7</v>
      </c>
      <c r="AV2" s="2" t="s">
        <v>8</v>
      </c>
      <c r="AW2" s="2" t="s">
        <v>9</v>
      </c>
      <c r="AX2" s="2" t="s">
        <v>10</v>
      </c>
      <c r="AY2" s="2" t="s">
        <v>11</v>
      </c>
      <c r="AZ2" s="2" t="s">
        <v>12</v>
      </c>
      <c r="BA2" s="3" t="s">
        <v>13</v>
      </c>
      <c r="BB2" s="2" t="s">
        <v>1</v>
      </c>
      <c r="BC2" s="2" t="s">
        <v>2</v>
      </c>
      <c r="BD2" s="2" t="s">
        <v>3</v>
      </c>
      <c r="BE2" s="2" t="s">
        <v>4</v>
      </c>
      <c r="BF2" s="2" t="s">
        <v>5</v>
      </c>
      <c r="BG2" s="2" t="s">
        <v>6</v>
      </c>
      <c r="BH2" s="2" t="s">
        <v>7</v>
      </c>
      <c r="BI2" s="2" t="s">
        <v>8</v>
      </c>
      <c r="BJ2" s="2" t="s">
        <v>9</v>
      </c>
      <c r="BK2" s="2" t="s">
        <v>10</v>
      </c>
      <c r="BL2" s="2" t="s">
        <v>11</v>
      </c>
      <c r="BM2" s="2" t="s">
        <v>12</v>
      </c>
      <c r="BN2" s="3" t="s">
        <v>13</v>
      </c>
      <c r="BO2" s="2" t="s">
        <v>1</v>
      </c>
      <c r="BP2" s="2" t="s">
        <v>2</v>
      </c>
      <c r="BQ2" s="2" t="s">
        <v>3</v>
      </c>
      <c r="BR2" s="2" t="s">
        <v>4</v>
      </c>
      <c r="BS2" s="2" t="s">
        <v>5</v>
      </c>
      <c r="BT2" s="2" t="s">
        <v>6</v>
      </c>
      <c r="BU2" s="2" t="s">
        <v>7</v>
      </c>
      <c r="BV2" s="2" t="s">
        <v>8</v>
      </c>
      <c r="BW2" s="2" t="s">
        <v>9</v>
      </c>
      <c r="BX2" s="2" t="s">
        <v>10</v>
      </c>
      <c r="BY2" s="2" t="s">
        <v>11</v>
      </c>
      <c r="BZ2" s="2" t="s">
        <v>12</v>
      </c>
      <c r="CA2" s="3" t="s">
        <v>13</v>
      </c>
    </row>
    <row r="3" spans="1:79" hidden="1">
      <c r="A3" s="2" t="s">
        <v>0</v>
      </c>
      <c r="B3" s="2">
        <v>2689.2</v>
      </c>
      <c r="C3" s="2">
        <v>2689.2</v>
      </c>
      <c r="D3" s="2">
        <v>2689.2</v>
      </c>
      <c r="E3" s="2">
        <v>2689.2</v>
      </c>
      <c r="F3" s="2">
        <v>2689.2</v>
      </c>
      <c r="G3" s="2">
        <v>5180.9399999999996</v>
      </c>
      <c r="H3" s="2">
        <v>2689.2</v>
      </c>
      <c r="I3" s="2">
        <v>2735.55</v>
      </c>
      <c r="J3" s="2">
        <v>2689.2</v>
      </c>
      <c r="K3" s="2">
        <v>2689.2</v>
      </c>
      <c r="L3" s="2">
        <v>2689.2</v>
      </c>
      <c r="M3" s="2">
        <v>2689.2</v>
      </c>
      <c r="N3" s="3">
        <f>SUM(B3:M3)</f>
        <v>34808.49</v>
      </c>
      <c r="O3" s="2">
        <v>2689.2</v>
      </c>
      <c r="P3" s="2">
        <v>2689.2</v>
      </c>
      <c r="Q3" s="2">
        <v>2689.2</v>
      </c>
      <c r="R3" s="2">
        <v>2689.2</v>
      </c>
      <c r="S3" s="2">
        <v>6757.95</v>
      </c>
      <c r="T3" s="2">
        <v>1132.29</v>
      </c>
      <c r="U3" s="2">
        <v>4059.9</v>
      </c>
      <c r="V3" s="2">
        <v>3686.57</v>
      </c>
      <c r="W3" s="2">
        <v>1536.69</v>
      </c>
      <c r="X3" s="2">
        <v>2800.82</v>
      </c>
      <c r="Y3" s="2">
        <v>2689.2</v>
      </c>
      <c r="Z3" s="2">
        <v>2689.2</v>
      </c>
      <c r="AA3" s="3">
        <f>SUM(O3:Z3)</f>
        <v>36109.42</v>
      </c>
      <c r="AB3" s="2">
        <v>2689.2</v>
      </c>
      <c r="AC3" s="2">
        <v>2689.2</v>
      </c>
      <c r="AD3" s="2">
        <v>2689.2</v>
      </c>
      <c r="AE3" s="2">
        <v>2720.26</v>
      </c>
      <c r="AF3" s="2">
        <v>5530.79</v>
      </c>
      <c r="AG3" s="2">
        <v>1166.6600000000001</v>
      </c>
      <c r="AH3" s="2">
        <v>2820.74</v>
      </c>
      <c r="AI3" s="2">
        <v>4212.4399999999996</v>
      </c>
      <c r="AJ3" s="2">
        <v>1416.5</v>
      </c>
      <c r="AK3" s="2">
        <v>2814.97</v>
      </c>
      <c r="AL3" s="2">
        <v>2890.17</v>
      </c>
      <c r="AM3" s="2">
        <v>2130.13</v>
      </c>
      <c r="AN3" s="3">
        <f>SUM(AB3:AM3)</f>
        <v>33770.26</v>
      </c>
      <c r="AO3" s="2">
        <v>1727.92</v>
      </c>
      <c r="AP3" s="2">
        <v>2542.65</v>
      </c>
      <c r="AQ3" s="2">
        <v>2542.65</v>
      </c>
      <c r="AR3" s="2">
        <v>2542.65</v>
      </c>
      <c r="AS3" s="2">
        <v>2674.19</v>
      </c>
      <c r="AT3" s="2">
        <v>2862.98</v>
      </c>
      <c r="AU3" s="2">
        <v>2897.09</v>
      </c>
      <c r="AV3" s="2">
        <v>2897.09</v>
      </c>
      <c r="AW3" s="2">
        <v>2943.76</v>
      </c>
      <c r="AX3" s="2">
        <v>4673.45</v>
      </c>
      <c r="AY3" s="2">
        <v>2943.65</v>
      </c>
      <c r="AZ3" s="2">
        <v>5248.13</v>
      </c>
      <c r="BA3" s="3">
        <f>SUM(AO3:AZ3)</f>
        <v>36496.21</v>
      </c>
      <c r="BB3" s="5">
        <v>3148.13</v>
      </c>
      <c r="BC3" s="5">
        <v>3074.86</v>
      </c>
      <c r="BD3" s="5">
        <v>3148.13</v>
      </c>
      <c r="BE3" s="5">
        <v>3148.13</v>
      </c>
      <c r="BF3" s="5">
        <v>3148.13</v>
      </c>
      <c r="BG3" s="5">
        <v>6788.49</v>
      </c>
      <c r="BH3" s="5">
        <v>6181.76</v>
      </c>
      <c r="BI3" s="5">
        <v>9854.7099999999991</v>
      </c>
      <c r="BJ3" s="5">
        <v>6761.48</v>
      </c>
      <c r="BK3" s="5">
        <v>6761.48</v>
      </c>
      <c r="BL3" s="5">
        <v>6761.48</v>
      </c>
      <c r="BM3" s="5">
        <v>21803.49</v>
      </c>
      <c r="BN3" s="3">
        <f>SUM(BB3:BM3)</f>
        <v>80580.27</v>
      </c>
      <c r="BO3" s="2">
        <v>7231</v>
      </c>
      <c r="BP3" s="2">
        <v>7231</v>
      </c>
      <c r="BQ3" s="2">
        <v>7231</v>
      </c>
      <c r="BR3" s="2">
        <v>7231</v>
      </c>
      <c r="BS3" s="2">
        <v>7231</v>
      </c>
      <c r="BT3" s="2">
        <v>7231</v>
      </c>
      <c r="BU3" s="2">
        <v>15693.57</v>
      </c>
      <c r="BV3" s="2">
        <v>7019.61</v>
      </c>
      <c r="BW3" s="2">
        <v>15456.2</v>
      </c>
      <c r="BX3" s="2"/>
      <c r="BY3" s="2"/>
      <c r="BZ3" s="2"/>
      <c r="CA3" s="3">
        <f>SUM(BO3:BZ3)</f>
        <v>81555.37999999999</v>
      </c>
    </row>
    <row r="4" spans="1:79" hidden="1">
      <c r="A4" s="2" t="s">
        <v>20</v>
      </c>
      <c r="B4" s="2">
        <v>1684.54</v>
      </c>
      <c r="C4" s="2">
        <v>1640.26</v>
      </c>
      <c r="D4" s="2">
        <v>1996.61</v>
      </c>
      <c r="E4" s="2">
        <v>2009</v>
      </c>
      <c r="F4" s="2">
        <v>2009</v>
      </c>
      <c r="G4" s="2">
        <v>2009</v>
      </c>
      <c r="H4" s="2">
        <v>4055.15</v>
      </c>
      <c r="I4" s="2">
        <v>2013.01</v>
      </c>
      <c r="J4" s="2">
        <v>3113.46</v>
      </c>
      <c r="K4" s="2">
        <v>2736.45</v>
      </c>
      <c r="L4" s="2">
        <v>2761.57</v>
      </c>
      <c r="M4" s="2">
        <v>3205.95</v>
      </c>
      <c r="N4" s="3">
        <f t="shared" ref="N4:N20" si="0">SUM(B4:M4)</f>
        <v>29234</v>
      </c>
      <c r="O4" s="2">
        <v>1931.13</v>
      </c>
      <c r="P4" s="2">
        <v>2766.83</v>
      </c>
      <c r="Q4" s="2">
        <v>2295.1999999999998</v>
      </c>
      <c r="R4" s="2">
        <v>2420.13</v>
      </c>
      <c r="S4" s="2">
        <v>2420.13</v>
      </c>
      <c r="T4" s="2">
        <v>2489.5300000000002</v>
      </c>
      <c r="U4" s="2">
        <v>4734.83</v>
      </c>
      <c r="V4" s="2">
        <v>3345.19</v>
      </c>
      <c r="W4" s="2">
        <v>2784.31</v>
      </c>
      <c r="X4" s="2">
        <v>2281.3200000000002</v>
      </c>
      <c r="Y4" s="2">
        <v>1934.31</v>
      </c>
      <c r="Z4" s="2">
        <v>2960.03</v>
      </c>
      <c r="AA4" s="3">
        <f t="shared" ref="AA4:AA20" si="1">SUM(O4:Z4)</f>
        <v>32362.940000000002</v>
      </c>
      <c r="AB4" s="2">
        <v>2015.96</v>
      </c>
      <c r="AC4" s="2">
        <v>2001.8</v>
      </c>
      <c r="AD4" s="2">
        <v>2492.04</v>
      </c>
      <c r="AE4" s="2">
        <v>2015.96</v>
      </c>
      <c r="AF4" s="2">
        <v>2071.9899999999998</v>
      </c>
      <c r="AG4" s="2">
        <v>4011.71</v>
      </c>
      <c r="AH4" s="2"/>
      <c r="AI4" s="2">
        <v>2893.03</v>
      </c>
      <c r="AJ4" s="2">
        <v>4864.68</v>
      </c>
      <c r="AK4" s="2">
        <v>2673.28</v>
      </c>
      <c r="AL4" s="2">
        <v>2179.08</v>
      </c>
      <c r="AM4" s="2">
        <v>3169.45</v>
      </c>
      <c r="AN4" s="3">
        <f t="shared" ref="AN4:AN21" si="2">SUM(AB4:AM4)</f>
        <v>30388.98</v>
      </c>
      <c r="AO4" s="2">
        <v>2238.85</v>
      </c>
      <c r="AP4" s="2">
        <v>2238.85</v>
      </c>
      <c r="AQ4" s="2">
        <v>2238.85</v>
      </c>
      <c r="AR4" s="2">
        <v>2303.4</v>
      </c>
      <c r="AS4" s="2">
        <v>2442.2600000000002</v>
      </c>
      <c r="AT4" s="2">
        <v>2640.79</v>
      </c>
      <c r="AU4" s="2">
        <v>5102.2299999999996</v>
      </c>
      <c r="AV4" s="2"/>
      <c r="AW4" s="2">
        <v>4370.76</v>
      </c>
      <c r="AX4" s="2">
        <v>3049.1</v>
      </c>
      <c r="AY4" s="2">
        <v>3341.71</v>
      </c>
      <c r="AZ4" s="2">
        <v>4176.6000000000004</v>
      </c>
      <c r="BA4" s="3">
        <f t="shared" ref="BA4:BA21" si="3">SUM(AO4:AZ4)</f>
        <v>34143.399999999994</v>
      </c>
      <c r="BB4" s="5">
        <v>2432.64</v>
      </c>
      <c r="BC4" s="5">
        <v>1737.6</v>
      </c>
      <c r="BD4" s="5">
        <v>3437.51</v>
      </c>
      <c r="BE4" s="5">
        <v>2151.6</v>
      </c>
      <c r="BF4" s="5">
        <v>3436</v>
      </c>
      <c r="BG4" s="5">
        <v>3749.91</v>
      </c>
      <c r="BH4" s="5">
        <v>3405.4</v>
      </c>
      <c r="BI4" s="5">
        <v>5729.68</v>
      </c>
      <c r="BJ4" s="5">
        <v>4394.4799999999996</v>
      </c>
      <c r="BK4" s="5">
        <v>4345.24</v>
      </c>
      <c r="BL4" s="5">
        <v>8602.77</v>
      </c>
      <c r="BM4" s="5">
        <v>6735.29</v>
      </c>
      <c r="BN4" s="3">
        <f t="shared" ref="BN4:BN21" si="4">SUM(BB4:BM4)</f>
        <v>50158.12</v>
      </c>
      <c r="BO4" s="2">
        <v>6695</v>
      </c>
      <c r="BP4" s="2">
        <v>8465</v>
      </c>
      <c r="BQ4" s="2">
        <v>7580</v>
      </c>
      <c r="BR4" s="2">
        <v>7580</v>
      </c>
      <c r="BS4" s="2">
        <v>7580</v>
      </c>
      <c r="BT4" s="2">
        <v>7580</v>
      </c>
      <c r="BU4" s="2">
        <v>14051</v>
      </c>
      <c r="BV4" s="2">
        <v>7642.31</v>
      </c>
      <c r="BW4" s="2">
        <v>7696.2</v>
      </c>
      <c r="BX4" s="2"/>
      <c r="BY4" s="2"/>
      <c r="BZ4" s="2"/>
      <c r="CA4" s="3">
        <f t="shared" ref="CA4:CA20" si="5">SUM(BO4:BZ4)</f>
        <v>74869.509999999995</v>
      </c>
    </row>
    <row r="5" spans="1:79" hidden="1">
      <c r="A5" s="2" t="s">
        <v>21</v>
      </c>
      <c r="B5" s="2">
        <v>1984.54</v>
      </c>
      <c r="C5" s="2">
        <v>1984.54</v>
      </c>
      <c r="D5" s="2">
        <v>1915.69</v>
      </c>
      <c r="E5" s="2">
        <v>2009</v>
      </c>
      <c r="F5" s="2">
        <v>2009</v>
      </c>
      <c r="G5" s="2">
        <v>2009</v>
      </c>
      <c r="H5" s="2">
        <v>4051.7</v>
      </c>
      <c r="I5" s="2">
        <v>2013.01</v>
      </c>
      <c r="J5" s="2">
        <v>3113.46</v>
      </c>
      <c r="K5" s="2">
        <v>2736.45</v>
      </c>
      <c r="L5" s="2">
        <v>2786.45</v>
      </c>
      <c r="M5" s="2">
        <v>3189.46</v>
      </c>
      <c r="N5" s="3">
        <f t="shared" si="0"/>
        <v>29802.3</v>
      </c>
      <c r="O5" s="2">
        <v>1931.13</v>
      </c>
      <c r="P5" s="2">
        <v>2766.83</v>
      </c>
      <c r="Q5" s="2">
        <v>2295.1999999999998</v>
      </c>
      <c r="R5" s="2">
        <v>2420.13</v>
      </c>
      <c r="S5" s="2">
        <v>2420.13</v>
      </c>
      <c r="T5" s="2">
        <v>2420.13</v>
      </c>
      <c r="U5" s="2">
        <v>4697.43</v>
      </c>
      <c r="V5" s="2">
        <v>3342.49</v>
      </c>
      <c r="W5" s="2">
        <v>2784.31</v>
      </c>
      <c r="X5" s="2">
        <v>2681.32</v>
      </c>
      <c r="Y5" s="2">
        <v>1934.31</v>
      </c>
      <c r="Z5" s="2">
        <v>3010.0630000000001</v>
      </c>
      <c r="AA5" s="3">
        <f t="shared" si="1"/>
        <v>32703.473000000005</v>
      </c>
      <c r="AB5" s="2">
        <v>2063.58</v>
      </c>
      <c r="AC5" s="2">
        <v>2632.82</v>
      </c>
      <c r="AD5" s="2">
        <v>2091.86</v>
      </c>
      <c r="AE5" s="2">
        <v>2018.55</v>
      </c>
      <c r="AF5" s="2">
        <v>2125.96</v>
      </c>
      <c r="AG5" s="2">
        <v>2767.38</v>
      </c>
      <c r="AH5" s="2">
        <v>4214.46</v>
      </c>
      <c r="AI5" s="2">
        <v>3982</v>
      </c>
      <c r="AJ5" s="2">
        <v>2632.34</v>
      </c>
      <c r="AK5" s="2">
        <v>2935.58</v>
      </c>
      <c r="AL5" s="2">
        <v>2285.52</v>
      </c>
      <c r="AM5" s="2">
        <v>3269.63</v>
      </c>
      <c r="AN5" s="3">
        <f t="shared" si="2"/>
        <v>33019.68</v>
      </c>
      <c r="AO5" s="2">
        <v>2346.42</v>
      </c>
      <c r="AP5" s="2">
        <v>2391.4899999999998</v>
      </c>
      <c r="AQ5" s="2">
        <v>2437.77</v>
      </c>
      <c r="AR5" s="2">
        <v>2520.6</v>
      </c>
      <c r="AS5" s="2">
        <v>6608.32</v>
      </c>
      <c r="AT5" s="2"/>
      <c r="AU5" s="2">
        <v>2739.58</v>
      </c>
      <c r="AV5" s="2">
        <v>3000.49</v>
      </c>
      <c r="AW5" s="2">
        <v>3119.85</v>
      </c>
      <c r="AX5" s="2">
        <v>3857.34</v>
      </c>
      <c r="AY5" s="2">
        <v>3728.01</v>
      </c>
      <c r="AZ5" s="2">
        <v>4176.6000000000004</v>
      </c>
      <c r="BA5" s="3">
        <f t="shared" si="3"/>
        <v>36926.469999999994</v>
      </c>
      <c r="BB5" s="5">
        <v>2432.64</v>
      </c>
      <c r="BC5" s="5">
        <v>1737.6</v>
      </c>
      <c r="BD5" s="5">
        <v>3237</v>
      </c>
      <c r="BE5" s="5">
        <v>2393.7199999999998</v>
      </c>
      <c r="BF5" s="5">
        <v>2151.6</v>
      </c>
      <c r="BG5" s="5">
        <v>4870.51</v>
      </c>
      <c r="BH5" s="5">
        <v>4469.91</v>
      </c>
      <c r="BI5" s="5">
        <v>7433.59</v>
      </c>
      <c r="BJ5" s="5">
        <v>4717.3599999999997</v>
      </c>
      <c r="BK5" s="5">
        <v>4438.82</v>
      </c>
      <c r="BL5" s="5">
        <v>9663.34</v>
      </c>
      <c r="BM5" s="5">
        <v>6888.06</v>
      </c>
      <c r="BN5" s="3">
        <f t="shared" si="4"/>
        <v>54434.149999999994</v>
      </c>
      <c r="BO5" s="2">
        <v>7057.25</v>
      </c>
      <c r="BP5" s="2">
        <v>8930.75</v>
      </c>
      <c r="BQ5" s="2">
        <v>8126</v>
      </c>
      <c r="BR5" s="2">
        <v>8060</v>
      </c>
      <c r="BS5" s="2">
        <v>8060</v>
      </c>
      <c r="BT5" s="2">
        <v>15843.81</v>
      </c>
      <c r="BU5" s="2">
        <v>8153.47</v>
      </c>
      <c r="BV5" s="2">
        <v>8135.85</v>
      </c>
      <c r="BW5" s="2">
        <v>8176.2</v>
      </c>
      <c r="BX5" s="2"/>
      <c r="BY5" s="2"/>
      <c r="BZ5" s="2"/>
      <c r="CA5" s="3">
        <f t="shared" si="5"/>
        <v>80543.33</v>
      </c>
    </row>
    <row r="6" spans="1:79" hidden="1">
      <c r="A6" s="2" t="s">
        <v>31</v>
      </c>
      <c r="B6" s="2">
        <v>2143.12</v>
      </c>
      <c r="C6" s="2">
        <v>2041.06</v>
      </c>
      <c r="D6" s="2">
        <v>2143.12</v>
      </c>
      <c r="E6" s="2">
        <v>2163.15</v>
      </c>
      <c r="F6" s="2">
        <v>2163.75</v>
      </c>
      <c r="G6" s="2">
        <v>4163.75</v>
      </c>
      <c r="H6" s="2">
        <v>2178.75</v>
      </c>
      <c r="I6" s="2">
        <v>15089.48</v>
      </c>
      <c r="J6" s="2"/>
      <c r="K6" s="2"/>
      <c r="L6" s="2"/>
      <c r="M6" s="2"/>
      <c r="N6" s="3">
        <f t="shared" si="0"/>
        <v>32086.18</v>
      </c>
      <c r="O6" s="2">
        <v>858.57</v>
      </c>
      <c r="P6" s="2">
        <v>2476.42</v>
      </c>
      <c r="Q6" s="2">
        <v>3508.62</v>
      </c>
      <c r="R6" s="2"/>
      <c r="S6" s="2"/>
      <c r="T6" s="2">
        <v>4311.26</v>
      </c>
      <c r="U6" s="2">
        <v>721.2</v>
      </c>
      <c r="V6" s="2">
        <v>2618.9899999999998</v>
      </c>
      <c r="W6" s="2">
        <v>1936.96</v>
      </c>
      <c r="X6" s="2">
        <v>2085.06</v>
      </c>
      <c r="Y6" s="2">
        <v>1388.05</v>
      </c>
      <c r="Z6" s="2">
        <v>2066.67</v>
      </c>
      <c r="AA6" s="3">
        <f t="shared" si="1"/>
        <v>21971.800000000003</v>
      </c>
      <c r="AB6" s="2">
        <v>1405.8</v>
      </c>
      <c r="AC6" s="2">
        <v>2684.1</v>
      </c>
      <c r="AD6" s="2">
        <v>1862.41</v>
      </c>
      <c r="AE6" s="2">
        <v>1469.7</v>
      </c>
      <c r="AF6" s="2">
        <v>4494.84</v>
      </c>
      <c r="AG6" s="2">
        <v>600</v>
      </c>
      <c r="AH6" s="2">
        <v>1988.15</v>
      </c>
      <c r="AI6" s="2">
        <v>1596.37</v>
      </c>
      <c r="AJ6" s="2">
        <v>2215.86</v>
      </c>
      <c r="AK6" s="2">
        <v>2115.86</v>
      </c>
      <c r="AL6" s="2">
        <v>1665.8</v>
      </c>
      <c r="AM6" s="2">
        <v>2649.9</v>
      </c>
      <c r="AN6" s="3">
        <f t="shared" si="2"/>
        <v>24748.79</v>
      </c>
      <c r="AO6" s="2">
        <v>1589.6</v>
      </c>
      <c r="AP6" s="2">
        <v>1589.6</v>
      </c>
      <c r="AQ6" s="2">
        <v>1956.91</v>
      </c>
      <c r="AR6" s="2">
        <v>1316.47</v>
      </c>
      <c r="AS6" s="2">
        <v>1430.64</v>
      </c>
      <c r="AT6" s="2">
        <v>1589.6</v>
      </c>
      <c r="AU6" s="2">
        <v>1828.04</v>
      </c>
      <c r="AV6" s="2">
        <v>2702.32</v>
      </c>
      <c r="AW6" s="2">
        <v>2622.84</v>
      </c>
      <c r="AX6" s="2">
        <v>2503.62</v>
      </c>
      <c r="AY6" s="2">
        <v>2503.62</v>
      </c>
      <c r="AZ6" s="2">
        <v>2742.06</v>
      </c>
      <c r="BA6" s="3">
        <f t="shared" si="3"/>
        <v>24375.32</v>
      </c>
      <c r="BB6" s="5">
        <v>2265.1799999999998</v>
      </c>
      <c r="BC6" s="5">
        <v>2503.62</v>
      </c>
      <c r="BD6" s="5">
        <v>2085.16</v>
      </c>
      <c r="BE6" s="5">
        <v>2713.5</v>
      </c>
      <c r="BF6" s="5">
        <v>2044.7</v>
      </c>
      <c r="BG6" s="5">
        <v>2979.7</v>
      </c>
      <c r="BH6" s="5">
        <v>4026.54</v>
      </c>
      <c r="BI6" s="5">
        <v>5631.23</v>
      </c>
      <c r="BJ6" s="5">
        <v>3670.55</v>
      </c>
      <c r="BK6" s="5">
        <v>3598.13</v>
      </c>
      <c r="BL6" s="5">
        <v>7383.28</v>
      </c>
      <c r="BM6" s="5">
        <v>4635.5</v>
      </c>
      <c r="BN6" s="3">
        <f t="shared" si="4"/>
        <v>43537.090000000004</v>
      </c>
      <c r="BO6" s="2">
        <v>4139.3999999999996</v>
      </c>
      <c r="BP6" s="2">
        <v>5900.4</v>
      </c>
      <c r="BQ6" s="2">
        <v>12856.26</v>
      </c>
      <c r="BR6" s="2">
        <v>1327.11</v>
      </c>
      <c r="BS6" s="2">
        <v>6724.81</v>
      </c>
      <c r="BT6" s="2">
        <v>3473.25</v>
      </c>
      <c r="BU6" s="2">
        <v>5148.93</v>
      </c>
      <c r="BV6" s="2">
        <v>9902.9599999999991</v>
      </c>
      <c r="BW6" s="2">
        <v>1965.42</v>
      </c>
      <c r="BX6" s="2"/>
      <c r="BY6" s="2"/>
      <c r="BZ6" s="2"/>
      <c r="CA6" s="3">
        <f t="shared" si="5"/>
        <v>51438.539999999994</v>
      </c>
    </row>
    <row r="7" spans="1:79" hidden="1">
      <c r="A7" s="2"/>
      <c r="B7" s="2">
        <v>1251.8</v>
      </c>
      <c r="C7" s="2">
        <v>1251.8</v>
      </c>
      <c r="D7" s="2">
        <v>1251.8</v>
      </c>
      <c r="E7" s="2">
        <v>1263.9000000000001</v>
      </c>
      <c r="F7" s="2">
        <v>1263.9000000000001</v>
      </c>
      <c r="G7" s="2">
        <v>2658.49</v>
      </c>
      <c r="H7" s="2">
        <v>1041.29</v>
      </c>
      <c r="I7" s="2">
        <v>1272.7</v>
      </c>
      <c r="J7" s="2">
        <v>2290.88</v>
      </c>
      <c r="K7" s="2">
        <v>2112.88</v>
      </c>
      <c r="L7" s="2">
        <v>2162.88</v>
      </c>
      <c r="M7" s="2">
        <v>2384.88</v>
      </c>
      <c r="N7" s="3">
        <f t="shared" si="0"/>
        <v>20207.200000000004</v>
      </c>
      <c r="O7" s="2">
        <v>1322.2</v>
      </c>
      <c r="P7" s="2">
        <v>2134.9699999999998</v>
      </c>
      <c r="Q7" s="2">
        <v>1679.19</v>
      </c>
      <c r="R7" s="2">
        <v>1784.97</v>
      </c>
      <c r="S7" s="2">
        <v>5298.98</v>
      </c>
      <c r="T7" s="2">
        <v>168.6</v>
      </c>
      <c r="U7" s="2">
        <v>1207.23</v>
      </c>
      <c r="V7" s="2">
        <v>2469.1999999999998</v>
      </c>
      <c r="W7" s="2">
        <v>1872.2</v>
      </c>
      <c r="X7" s="2">
        <v>1908.14</v>
      </c>
      <c r="Y7" s="2">
        <v>1327.7</v>
      </c>
      <c r="Z7" s="2">
        <v>1996.38</v>
      </c>
      <c r="AA7" s="3">
        <f t="shared" si="1"/>
        <v>23169.760000000002</v>
      </c>
      <c r="AB7" s="2">
        <v>1469.7</v>
      </c>
      <c r="AC7" s="2">
        <v>1984.1</v>
      </c>
      <c r="AD7" s="2">
        <v>1469.7</v>
      </c>
      <c r="AE7" s="2">
        <v>1469.7</v>
      </c>
      <c r="AF7" s="2">
        <v>1506.24</v>
      </c>
      <c r="AG7" s="2">
        <v>2147.65</v>
      </c>
      <c r="AH7" s="2">
        <v>3540.69</v>
      </c>
      <c r="AI7" s="2">
        <v>3096.37</v>
      </c>
      <c r="AJ7" s="2">
        <v>2278.1799999999998</v>
      </c>
      <c r="AK7" s="2">
        <v>2315.86</v>
      </c>
      <c r="AL7" s="2">
        <v>1665.8</v>
      </c>
      <c r="AM7" s="2">
        <v>2649.9</v>
      </c>
      <c r="AN7" s="3">
        <f t="shared" si="2"/>
        <v>25593.890000000003</v>
      </c>
      <c r="AO7" s="2"/>
      <c r="AP7" s="2"/>
      <c r="AQ7" s="2"/>
      <c r="AR7" s="2"/>
      <c r="AS7" s="2">
        <v>1218</v>
      </c>
      <c r="AT7" s="2"/>
      <c r="AU7" s="2">
        <v>1218</v>
      </c>
      <c r="AV7" s="2">
        <v>1218</v>
      </c>
      <c r="AW7" s="2">
        <v>1378</v>
      </c>
      <c r="AX7" s="2">
        <v>1378</v>
      </c>
      <c r="AY7" s="2">
        <v>1378</v>
      </c>
      <c r="AZ7" s="2"/>
      <c r="BA7" s="3">
        <f t="shared" si="3"/>
        <v>7788</v>
      </c>
      <c r="BB7" s="5">
        <v>507.68</v>
      </c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3">
        <f t="shared" si="4"/>
        <v>507.68</v>
      </c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3">
        <f t="shared" si="5"/>
        <v>0</v>
      </c>
    </row>
    <row r="8" spans="1:79" hidden="1">
      <c r="A8" s="2"/>
      <c r="B8" s="2">
        <v>1251.8</v>
      </c>
      <c r="C8" s="2">
        <v>1135.8800000000001</v>
      </c>
      <c r="D8" s="2">
        <v>1135.8800000000001</v>
      </c>
      <c r="E8" s="2">
        <v>1127.26</v>
      </c>
      <c r="F8" s="2">
        <v>1157.1300000000001</v>
      </c>
      <c r="G8" s="2">
        <v>1208.8800000000001</v>
      </c>
      <c r="H8" s="2">
        <v>2367.16</v>
      </c>
      <c r="I8" s="2">
        <v>1228.5840000000001</v>
      </c>
      <c r="J8" s="2">
        <v>2151.4699999999998</v>
      </c>
      <c r="K8" s="2">
        <v>1957.95</v>
      </c>
      <c r="L8" s="2">
        <v>2016.25</v>
      </c>
      <c r="M8" s="2">
        <v>2311.25</v>
      </c>
      <c r="N8" s="3">
        <f t="shared" si="0"/>
        <v>19049.494000000002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">
        <f t="shared" si="1"/>
        <v>0</v>
      </c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3">
        <f t="shared" si="2"/>
        <v>0</v>
      </c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3">
        <f t="shared" si="3"/>
        <v>0</v>
      </c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3">
        <f t="shared" si="4"/>
        <v>0</v>
      </c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3">
        <f t="shared" si="5"/>
        <v>0</v>
      </c>
    </row>
    <row r="9" spans="1:79" hidden="1">
      <c r="A9" s="2" t="s">
        <v>22</v>
      </c>
      <c r="B9" s="2">
        <v>2005.05</v>
      </c>
      <c r="C9" s="2">
        <v>2005.05</v>
      </c>
      <c r="D9" s="2">
        <v>1977.61</v>
      </c>
      <c r="E9" s="2">
        <v>2042.89</v>
      </c>
      <c r="F9" s="2">
        <v>2042.89</v>
      </c>
      <c r="G9" s="2">
        <v>2124.94</v>
      </c>
      <c r="H9" s="2">
        <v>2046.9</v>
      </c>
      <c r="I9" s="2">
        <v>4944.05</v>
      </c>
      <c r="J9" s="2">
        <v>3972.52</v>
      </c>
      <c r="K9" s="2">
        <v>2796.44</v>
      </c>
      <c r="L9" s="2">
        <v>2015.75</v>
      </c>
      <c r="M9" s="2">
        <v>3785.44</v>
      </c>
      <c r="N9" s="3">
        <f t="shared" si="0"/>
        <v>31759.53</v>
      </c>
      <c r="O9" s="2">
        <v>2156.2199999999998</v>
      </c>
      <c r="P9" s="2">
        <v>2938.49</v>
      </c>
      <c r="Q9" s="2">
        <v>2523.96</v>
      </c>
      <c r="R9" s="2">
        <v>2564.71</v>
      </c>
      <c r="S9" s="2">
        <v>2564.71</v>
      </c>
      <c r="T9" s="2">
        <v>2591.12</v>
      </c>
      <c r="U9" s="2">
        <v>6025.28</v>
      </c>
      <c r="V9" s="2">
        <v>1719.45</v>
      </c>
      <c r="W9" s="2">
        <v>2383.9699999999998</v>
      </c>
      <c r="X9" s="2">
        <v>2884.68</v>
      </c>
      <c r="Y9" s="2">
        <v>3531.2</v>
      </c>
      <c r="Z9" s="2">
        <v>1502.89</v>
      </c>
      <c r="AA9" s="3">
        <f t="shared" si="1"/>
        <v>33386.68</v>
      </c>
      <c r="AB9" s="2">
        <v>1979.64</v>
      </c>
      <c r="AC9" s="2">
        <v>2125.0700000000002</v>
      </c>
      <c r="AD9" s="2">
        <v>1979.64</v>
      </c>
      <c r="AE9" s="2">
        <v>1979.64</v>
      </c>
      <c r="AF9" s="2">
        <v>2042.98</v>
      </c>
      <c r="AG9" s="2">
        <v>3877.17</v>
      </c>
      <c r="AH9" s="2">
        <v>2818.42</v>
      </c>
      <c r="AI9" s="2">
        <v>3242.61</v>
      </c>
      <c r="AJ9" s="2">
        <v>2398.15</v>
      </c>
      <c r="AK9" s="2">
        <v>2590.42</v>
      </c>
      <c r="AL9" s="2">
        <v>2191.5700000000002</v>
      </c>
      <c r="AM9" s="2">
        <v>3025.68</v>
      </c>
      <c r="AN9" s="3">
        <f t="shared" si="2"/>
        <v>30250.990000000005</v>
      </c>
      <c r="AO9" s="2">
        <v>1521.22</v>
      </c>
      <c r="AP9" s="2">
        <v>1565.06</v>
      </c>
      <c r="AQ9" s="2">
        <v>1612.57</v>
      </c>
      <c r="AR9" s="2">
        <v>1612.57</v>
      </c>
      <c r="AS9" s="2">
        <v>1614.71</v>
      </c>
      <c r="AT9" s="2">
        <v>1785.23</v>
      </c>
      <c r="AU9" s="2">
        <v>4279.8100000000004</v>
      </c>
      <c r="AV9" s="2">
        <v>152.35</v>
      </c>
      <c r="AW9" s="2">
        <v>1674.62</v>
      </c>
      <c r="AX9" s="2">
        <v>2527.6799999999998</v>
      </c>
      <c r="AY9" s="2">
        <v>2127.6799999999998</v>
      </c>
      <c r="AZ9" s="2">
        <v>3406.4</v>
      </c>
      <c r="BA9" s="3">
        <f t="shared" si="3"/>
        <v>23879.9</v>
      </c>
      <c r="BB9" s="5">
        <v>2316.23</v>
      </c>
      <c r="BC9" s="5">
        <v>2006.2</v>
      </c>
      <c r="BD9" s="5">
        <v>3195.9</v>
      </c>
      <c r="BE9" s="5">
        <v>2489.1999999999998</v>
      </c>
      <c r="BF9" s="5">
        <v>4329.09</v>
      </c>
      <c r="BG9" s="5">
        <v>117.03</v>
      </c>
      <c r="BH9" s="5"/>
      <c r="BI9" s="5">
        <v>468.13</v>
      </c>
      <c r="BJ9" s="5"/>
      <c r="BK9" s="5"/>
      <c r="BL9" s="5"/>
      <c r="BM9" s="5">
        <v>1880</v>
      </c>
      <c r="BN9" s="3">
        <f t="shared" si="4"/>
        <v>16801.78</v>
      </c>
      <c r="BO9" s="2">
        <v>3562.65</v>
      </c>
      <c r="BP9" s="2">
        <v>3813.35</v>
      </c>
      <c r="BQ9" s="2">
        <v>3749.09</v>
      </c>
      <c r="BR9" s="2">
        <v>8753.4</v>
      </c>
      <c r="BS9" s="2">
        <v>2459.6</v>
      </c>
      <c r="BT9" s="2">
        <v>3784</v>
      </c>
      <c r="BU9" s="2">
        <v>3908.62</v>
      </c>
      <c r="BV9" s="2">
        <v>3671.49</v>
      </c>
      <c r="BW9" s="2">
        <v>2662.68</v>
      </c>
      <c r="BX9" s="2"/>
      <c r="BY9" s="2"/>
      <c r="BZ9" s="2"/>
      <c r="CA9" s="3">
        <f t="shared" si="5"/>
        <v>36364.879999999997</v>
      </c>
    </row>
    <row r="10" spans="1:79" hidden="1">
      <c r="A10" s="2" t="s">
        <v>23</v>
      </c>
      <c r="B10" s="2">
        <v>2024.43</v>
      </c>
      <c r="C10" s="2">
        <v>1892.25</v>
      </c>
      <c r="D10" s="2">
        <v>1258.5999999999999</v>
      </c>
      <c r="E10" s="2">
        <v>2620.39</v>
      </c>
      <c r="F10" s="2">
        <v>1927.99</v>
      </c>
      <c r="G10" s="2">
        <v>4863.46</v>
      </c>
      <c r="H10" s="2">
        <v>1053.81</v>
      </c>
      <c r="I10" s="2">
        <v>1932</v>
      </c>
      <c r="J10" s="2">
        <v>2740.26</v>
      </c>
      <c r="K10" s="2">
        <v>2579.5300000000002</v>
      </c>
      <c r="L10" s="2">
        <v>2610.0500000000002</v>
      </c>
      <c r="M10" s="2">
        <v>2659.42</v>
      </c>
      <c r="N10" s="3">
        <f t="shared" si="0"/>
        <v>28162.190000000002</v>
      </c>
      <c r="O10" s="2">
        <v>1986</v>
      </c>
      <c r="P10" s="2">
        <v>2528.4499999999998</v>
      </c>
      <c r="Q10" s="2">
        <v>2292.4899999999998</v>
      </c>
      <c r="R10" s="2">
        <v>2278.0700000000002</v>
      </c>
      <c r="S10" s="2">
        <v>2278.0700000000002</v>
      </c>
      <c r="T10" s="2">
        <v>2205.9499999999998</v>
      </c>
      <c r="U10" s="2">
        <v>4419.01</v>
      </c>
      <c r="V10" s="2">
        <v>3278.83</v>
      </c>
      <c r="W10" s="2">
        <v>2389.59</v>
      </c>
      <c r="X10" s="2">
        <v>2437.89</v>
      </c>
      <c r="Y10" s="2">
        <v>2161.64</v>
      </c>
      <c r="Z10" s="2"/>
      <c r="AA10" s="3">
        <f t="shared" si="1"/>
        <v>28255.99</v>
      </c>
      <c r="AB10" s="2">
        <v>1458.2</v>
      </c>
      <c r="AC10" s="2">
        <v>1822.75</v>
      </c>
      <c r="AD10" s="2">
        <v>1458.2</v>
      </c>
      <c r="AE10" s="2">
        <v>1458.2</v>
      </c>
      <c r="AF10" s="2">
        <v>1494.74</v>
      </c>
      <c r="AG10" s="2">
        <v>4207.5</v>
      </c>
      <c r="AH10" s="2">
        <v>1426.89</v>
      </c>
      <c r="AI10" s="2">
        <v>2584.87</v>
      </c>
      <c r="AJ10" s="2">
        <v>1954.36</v>
      </c>
      <c r="AK10" s="2">
        <v>2054.36</v>
      </c>
      <c r="AL10" s="2">
        <v>1636.79</v>
      </c>
      <c r="AM10" s="2">
        <v>2488.4</v>
      </c>
      <c r="AN10" s="3">
        <f t="shared" si="2"/>
        <v>24045.260000000002</v>
      </c>
      <c r="AO10" s="2"/>
      <c r="AP10" s="2">
        <v>1218</v>
      </c>
      <c r="AQ10" s="2">
        <v>1218</v>
      </c>
      <c r="AR10" s="2">
        <v>1218</v>
      </c>
      <c r="AS10" s="2">
        <v>1218</v>
      </c>
      <c r="AT10" s="2">
        <v>1218</v>
      </c>
      <c r="AU10" s="2">
        <v>1218</v>
      </c>
      <c r="AV10" s="2">
        <v>980.21</v>
      </c>
      <c r="AW10" s="2">
        <v>2006.2</v>
      </c>
      <c r="AX10" s="2">
        <v>3008.06</v>
      </c>
      <c r="AY10" s="2">
        <v>2708.37</v>
      </c>
      <c r="AZ10" s="2">
        <v>4058.06</v>
      </c>
      <c r="BA10" s="3">
        <f t="shared" si="3"/>
        <v>20068.900000000001</v>
      </c>
      <c r="BB10" s="5">
        <v>1437.73</v>
      </c>
      <c r="BC10" s="5"/>
      <c r="BD10" s="5">
        <v>72.63</v>
      </c>
      <c r="BE10" s="5">
        <v>1989.67</v>
      </c>
      <c r="BF10" s="5">
        <v>1989.67</v>
      </c>
      <c r="BG10" s="5">
        <v>3409.37</v>
      </c>
      <c r="BH10" s="5">
        <v>3172.75</v>
      </c>
      <c r="BI10" s="5">
        <v>4119.21</v>
      </c>
      <c r="BJ10" s="5">
        <v>3172.75</v>
      </c>
      <c r="BK10" s="5">
        <v>3172.75</v>
      </c>
      <c r="BL10" s="5">
        <v>3172.75</v>
      </c>
      <c r="BM10" s="5">
        <v>4723.75</v>
      </c>
      <c r="BN10" s="3">
        <f t="shared" si="4"/>
        <v>30433.03</v>
      </c>
      <c r="BO10" s="2">
        <v>3737.65</v>
      </c>
      <c r="BP10" s="2">
        <v>4410.6000000000004</v>
      </c>
      <c r="BQ10" s="2">
        <v>5634.98</v>
      </c>
      <c r="BR10" s="2">
        <v>12021.53</v>
      </c>
      <c r="BS10" s="2">
        <v>1493.8</v>
      </c>
      <c r="BT10" s="2">
        <v>5868</v>
      </c>
      <c r="BU10" s="2">
        <v>5873.26</v>
      </c>
      <c r="BV10" s="2">
        <v>6783.05</v>
      </c>
      <c r="BW10" s="2">
        <v>2087.71</v>
      </c>
      <c r="BX10" s="2"/>
      <c r="BY10" s="2"/>
      <c r="BZ10" s="2"/>
      <c r="CA10" s="3">
        <f t="shared" si="5"/>
        <v>47910.58</v>
      </c>
    </row>
    <row r="11" spans="1:79" hidden="1">
      <c r="A11" s="2" t="s">
        <v>24</v>
      </c>
      <c r="B11" s="2">
        <v>1175.58</v>
      </c>
      <c r="C11" s="2">
        <v>1068.6300000000001</v>
      </c>
      <c r="D11" s="2">
        <v>1175.58</v>
      </c>
      <c r="E11" s="2">
        <v>1197.5999999999999</v>
      </c>
      <c r="F11" s="2">
        <v>1197.5999999999999</v>
      </c>
      <c r="G11" s="2">
        <v>1197.5999999999999</v>
      </c>
      <c r="H11" s="2">
        <v>1198</v>
      </c>
      <c r="I11" s="2">
        <v>2408</v>
      </c>
      <c r="J11" s="2">
        <v>1970.8</v>
      </c>
      <c r="K11" s="2">
        <v>1797.2</v>
      </c>
      <c r="L11" s="2">
        <v>1793.2</v>
      </c>
      <c r="M11" s="2">
        <v>1836.6</v>
      </c>
      <c r="N11" s="3">
        <f t="shared" si="0"/>
        <v>18016.39</v>
      </c>
      <c r="O11" s="2">
        <v>1197</v>
      </c>
      <c r="P11" s="2">
        <v>1686.4</v>
      </c>
      <c r="Q11" s="2">
        <v>1496.25</v>
      </c>
      <c r="R11" s="2">
        <v>1436.4</v>
      </c>
      <c r="S11" s="2">
        <v>1436.4</v>
      </c>
      <c r="T11" s="2">
        <v>1436.4</v>
      </c>
      <c r="U11" s="2">
        <v>4048.5</v>
      </c>
      <c r="V11" s="2">
        <v>1147</v>
      </c>
      <c r="W11" s="2">
        <v>1597</v>
      </c>
      <c r="X11" s="2">
        <v>1611.09</v>
      </c>
      <c r="Y11" s="2">
        <v>1202</v>
      </c>
      <c r="Z11" s="2">
        <v>1780.3</v>
      </c>
      <c r="AA11" s="3">
        <f t="shared" si="1"/>
        <v>20074.739999999998</v>
      </c>
      <c r="AB11" s="2">
        <v>1369.99</v>
      </c>
      <c r="AC11" s="2">
        <v>1750.38</v>
      </c>
      <c r="AD11" s="2">
        <v>1400.3</v>
      </c>
      <c r="AE11" s="2">
        <v>1444.13</v>
      </c>
      <c r="AF11" s="2">
        <v>1558.23</v>
      </c>
      <c r="AG11" s="2">
        <v>1585.64</v>
      </c>
      <c r="AH11" s="2">
        <v>1952.28</v>
      </c>
      <c r="AI11" s="2">
        <v>1713.84</v>
      </c>
      <c r="AJ11" s="2">
        <v>1892.28</v>
      </c>
      <c r="AK11" s="2">
        <v>1326.22</v>
      </c>
      <c r="AL11" s="2">
        <v>1589.6</v>
      </c>
      <c r="AM11" s="2">
        <v>1828.04</v>
      </c>
      <c r="AN11" s="3">
        <f t="shared" si="2"/>
        <v>19410.93</v>
      </c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3">
        <f t="shared" si="3"/>
        <v>0</v>
      </c>
      <c r="BB11" s="5">
        <v>1642.2</v>
      </c>
      <c r="BC11" s="5">
        <v>1428</v>
      </c>
      <c r="BD11" s="5">
        <v>2619.52</v>
      </c>
      <c r="BE11" s="5">
        <v>3775.68</v>
      </c>
      <c r="BF11" s="5">
        <v>1950.3</v>
      </c>
      <c r="BG11" s="5">
        <v>3231.12</v>
      </c>
      <c r="BH11" s="5">
        <v>3017.65</v>
      </c>
      <c r="BI11" s="5">
        <v>3923.61</v>
      </c>
      <c r="BJ11" s="5">
        <v>3017.65</v>
      </c>
      <c r="BK11" s="5">
        <v>3017.65</v>
      </c>
      <c r="BL11" s="5">
        <v>3017.65</v>
      </c>
      <c r="BM11" s="5">
        <v>3803.33</v>
      </c>
      <c r="BN11" s="3">
        <f t="shared" si="4"/>
        <v>34444.360000000008</v>
      </c>
      <c r="BO11" s="2"/>
      <c r="BP11" s="2"/>
      <c r="BQ11" s="2"/>
      <c r="BR11" s="2">
        <v>4264</v>
      </c>
      <c r="BS11" s="2">
        <v>5864</v>
      </c>
      <c r="BT11" s="2">
        <v>5960</v>
      </c>
      <c r="BU11" s="2">
        <v>5960</v>
      </c>
      <c r="BV11" s="2">
        <v>4360</v>
      </c>
      <c r="BW11" s="2">
        <v>6012.2</v>
      </c>
      <c r="BX11" s="2"/>
      <c r="BY11" s="2"/>
      <c r="BZ11" s="2"/>
      <c r="CA11" s="3">
        <f t="shared" si="5"/>
        <v>32420.2</v>
      </c>
    </row>
    <row r="12" spans="1:79" hidden="1">
      <c r="A12" s="2" t="s">
        <v>25</v>
      </c>
      <c r="B12" s="2">
        <v>2005.05</v>
      </c>
      <c r="C12" s="2">
        <v>2005.05</v>
      </c>
      <c r="D12" s="2">
        <v>2005.05</v>
      </c>
      <c r="E12" s="2">
        <v>2042.89</v>
      </c>
      <c r="F12" s="2">
        <v>2042.89</v>
      </c>
      <c r="G12" s="2">
        <v>2042.89</v>
      </c>
      <c r="H12" s="2">
        <v>4138.3900000000003</v>
      </c>
      <c r="I12" s="2">
        <v>2046.9</v>
      </c>
      <c r="J12" s="2">
        <v>2872.52</v>
      </c>
      <c r="K12" s="2">
        <v>3059.38</v>
      </c>
      <c r="L12" s="2">
        <v>2433.29</v>
      </c>
      <c r="M12" s="2">
        <v>2795.36</v>
      </c>
      <c r="N12" s="3">
        <f t="shared" si="0"/>
        <v>29489.660000000003</v>
      </c>
      <c r="O12" s="2">
        <v>2105.4</v>
      </c>
      <c r="P12" s="2">
        <v>2663.49</v>
      </c>
      <c r="Q12" s="2">
        <v>2404.84</v>
      </c>
      <c r="R12" s="2">
        <v>2607.98</v>
      </c>
      <c r="S12" s="2">
        <v>2607.98</v>
      </c>
      <c r="T12" s="2">
        <v>7344.1</v>
      </c>
      <c r="U12" s="2">
        <v>91.65</v>
      </c>
      <c r="V12" s="2">
        <v>3254.95</v>
      </c>
      <c r="W12" s="2">
        <v>2507.9499999999998</v>
      </c>
      <c r="X12" s="2">
        <v>2696.9</v>
      </c>
      <c r="Y12" s="2">
        <v>2107.9499999999998</v>
      </c>
      <c r="Z12" s="2">
        <v>3092.74</v>
      </c>
      <c r="AA12" s="3">
        <f t="shared" si="1"/>
        <v>33485.930000000008</v>
      </c>
      <c r="AB12" s="2">
        <v>2200.25</v>
      </c>
      <c r="AC12" s="2">
        <v>2613.98</v>
      </c>
      <c r="AD12" s="2">
        <v>2200.25</v>
      </c>
      <c r="AE12" s="2">
        <v>2200.25</v>
      </c>
      <c r="AF12" s="2">
        <v>2256.2800000000002</v>
      </c>
      <c r="AG12" s="2">
        <v>6655.87</v>
      </c>
      <c r="AH12" s="2">
        <v>101.43</v>
      </c>
      <c r="AI12" s="2">
        <v>3333.01</v>
      </c>
      <c r="AJ12" s="2">
        <v>2902.5</v>
      </c>
      <c r="AK12" s="2">
        <v>2963.64</v>
      </c>
      <c r="AL12" s="2">
        <v>2402.44</v>
      </c>
      <c r="AM12" s="2">
        <v>3700.22</v>
      </c>
      <c r="AN12" s="3">
        <f t="shared" si="2"/>
        <v>33530.119999999995</v>
      </c>
      <c r="AO12" s="2">
        <v>2464.56</v>
      </c>
      <c r="AP12" s="2">
        <v>2508.4</v>
      </c>
      <c r="AQ12" s="2">
        <v>2555.91</v>
      </c>
      <c r="AR12" s="2">
        <v>2639.95</v>
      </c>
      <c r="AS12" s="2">
        <v>2818.99</v>
      </c>
      <c r="AT12" s="2">
        <v>3075.99</v>
      </c>
      <c r="AU12" s="2">
        <v>7168.96</v>
      </c>
      <c r="AV12" s="2"/>
      <c r="AW12" s="2">
        <v>2947.3</v>
      </c>
      <c r="AX12" s="2">
        <v>3587.27</v>
      </c>
      <c r="AY12" s="2">
        <v>3428.31</v>
      </c>
      <c r="AZ12" s="2">
        <v>3485.48</v>
      </c>
      <c r="BA12" s="3">
        <f t="shared" si="3"/>
        <v>36681.120000000003</v>
      </c>
      <c r="BB12" s="5">
        <v>2049.19</v>
      </c>
      <c r="BC12" s="5">
        <v>1862.9</v>
      </c>
      <c r="BD12" s="5">
        <v>3253.25</v>
      </c>
      <c r="BE12" s="5">
        <v>2859.06</v>
      </c>
      <c r="BF12" s="5">
        <v>2549.1999999999998</v>
      </c>
      <c r="BG12" s="5">
        <v>4383.16</v>
      </c>
      <c r="BH12" s="5">
        <v>3042.5</v>
      </c>
      <c r="BI12" s="5">
        <v>5465.14</v>
      </c>
      <c r="BJ12" s="5">
        <v>3909.55</v>
      </c>
      <c r="BK12" s="5">
        <v>3860</v>
      </c>
      <c r="BL12" s="5">
        <v>7966.71</v>
      </c>
      <c r="BM12" s="5">
        <v>4532</v>
      </c>
      <c r="BN12" s="3">
        <f t="shared" si="4"/>
        <v>45732.659999999996</v>
      </c>
      <c r="BO12" s="2">
        <v>4473.5</v>
      </c>
      <c r="BP12" s="2">
        <v>4473.5</v>
      </c>
      <c r="BQ12" s="2">
        <v>4473.5</v>
      </c>
      <c r="BR12" s="2">
        <v>11256.22</v>
      </c>
      <c r="BS12" s="2">
        <v>1789.4</v>
      </c>
      <c r="BT12" s="2">
        <v>4473.5</v>
      </c>
      <c r="BU12" s="2">
        <v>4598.12</v>
      </c>
      <c r="BV12" s="2">
        <v>4535.8100000000004</v>
      </c>
      <c r="BW12" s="2">
        <v>4589.7</v>
      </c>
      <c r="BX12" s="2"/>
      <c r="BY12" s="2"/>
      <c r="BZ12" s="2"/>
      <c r="CA12" s="3">
        <f t="shared" si="5"/>
        <v>44663.25</v>
      </c>
    </row>
    <row r="13" spans="1:79" hidden="1">
      <c r="A13" s="2" t="s">
        <v>27</v>
      </c>
      <c r="B13" s="2">
        <v>1779.45</v>
      </c>
      <c r="C13" s="2">
        <v>1725.18</v>
      </c>
      <c r="D13" s="2"/>
      <c r="E13" s="2"/>
      <c r="F13" s="2">
        <v>1724.17</v>
      </c>
      <c r="G13" s="2"/>
      <c r="H13" s="2"/>
      <c r="I13" s="2"/>
      <c r="J13" s="2"/>
      <c r="K13" s="2"/>
      <c r="L13" s="2"/>
      <c r="M13" s="2"/>
      <c r="N13" s="3">
        <f t="shared" si="0"/>
        <v>5228.8</v>
      </c>
      <c r="O13" s="2">
        <v>1316.7</v>
      </c>
      <c r="P13" s="2">
        <v>1830.04</v>
      </c>
      <c r="Q13" s="2">
        <v>1619.54</v>
      </c>
      <c r="R13" s="2">
        <v>1580.04</v>
      </c>
      <c r="S13" s="2">
        <v>2389.44</v>
      </c>
      <c r="T13" s="2">
        <v>657.66</v>
      </c>
      <c r="U13" s="2">
        <v>1316.7</v>
      </c>
      <c r="V13" s="2">
        <v>2463.6999999999998</v>
      </c>
      <c r="W13" s="2">
        <v>4096.87</v>
      </c>
      <c r="X13" s="2">
        <v>1031.8399999999999</v>
      </c>
      <c r="Y13" s="2">
        <v>1376.55</v>
      </c>
      <c r="Z13" s="2">
        <v>2304.02</v>
      </c>
      <c r="AA13" s="3">
        <f t="shared" si="1"/>
        <v>21983.1</v>
      </c>
      <c r="AB13" s="2">
        <v>1263</v>
      </c>
      <c r="AC13" s="2">
        <v>1703.75</v>
      </c>
      <c r="AD13" s="2">
        <v>1072.1300000000001</v>
      </c>
      <c r="AE13" s="2">
        <v>2574.84</v>
      </c>
      <c r="AF13" s="2">
        <v>1299.54</v>
      </c>
      <c r="AG13" s="2">
        <v>1940.95</v>
      </c>
      <c r="AH13" s="2">
        <v>2753.02</v>
      </c>
      <c r="AI13" s="2">
        <v>1625.35</v>
      </c>
      <c r="AJ13" s="2">
        <v>1759.16</v>
      </c>
      <c r="AK13" s="2">
        <v>2034.16</v>
      </c>
      <c r="AL13" s="2">
        <v>1459.1</v>
      </c>
      <c r="AM13" s="2">
        <v>2293.1999999999998</v>
      </c>
      <c r="AN13" s="3">
        <f t="shared" si="2"/>
        <v>21778.2</v>
      </c>
      <c r="AO13" s="2">
        <v>2253.69</v>
      </c>
      <c r="AP13" s="2">
        <v>2298.7600000000002</v>
      </c>
      <c r="AQ13" s="2">
        <v>2346.2600000000002</v>
      </c>
      <c r="AR13" s="2">
        <v>2430.3000000000002</v>
      </c>
      <c r="AS13" s="2">
        <v>2610.56</v>
      </c>
      <c r="AT13" s="2">
        <v>6628.38</v>
      </c>
      <c r="AU13" s="2">
        <v>126.74</v>
      </c>
      <c r="AV13" s="2">
        <v>2915.06</v>
      </c>
      <c r="AW13" s="2">
        <v>3037.94</v>
      </c>
      <c r="AX13" s="2">
        <v>4326.9399999999996</v>
      </c>
      <c r="AY13" s="2">
        <v>3364.94</v>
      </c>
      <c r="AZ13" s="2">
        <v>3886.95</v>
      </c>
      <c r="BA13" s="3">
        <f t="shared" si="3"/>
        <v>36226.519999999997</v>
      </c>
      <c r="BB13" s="5">
        <v>2142.34</v>
      </c>
      <c r="BC13" s="5">
        <v>1647.95</v>
      </c>
      <c r="BD13" s="5">
        <v>2957.22</v>
      </c>
      <c r="BE13" s="5">
        <v>2044.7</v>
      </c>
      <c r="BF13" s="5">
        <v>2636.59</v>
      </c>
      <c r="BG13" s="5"/>
      <c r="BH13" s="5"/>
      <c r="BI13" s="5"/>
      <c r="BJ13" s="5"/>
      <c r="BK13" s="5"/>
      <c r="BL13" s="5">
        <v>2036.36</v>
      </c>
      <c r="BM13" s="5">
        <v>2645.82</v>
      </c>
      <c r="BN13" s="3">
        <f t="shared" si="4"/>
        <v>16110.980000000001</v>
      </c>
      <c r="BO13" s="2">
        <v>5382.8</v>
      </c>
      <c r="BP13" s="2">
        <v>5769.2</v>
      </c>
      <c r="BQ13" s="2">
        <v>3976</v>
      </c>
      <c r="BR13" s="2">
        <v>5576</v>
      </c>
      <c r="BS13" s="2">
        <v>3976</v>
      </c>
      <c r="BT13" s="2">
        <v>9132.44</v>
      </c>
      <c r="BU13" s="2">
        <v>4069.47</v>
      </c>
      <c r="BV13" s="2">
        <v>4079.79</v>
      </c>
      <c r="BW13" s="2">
        <v>7960</v>
      </c>
      <c r="BX13" s="2"/>
      <c r="BY13" s="2"/>
      <c r="BZ13" s="2"/>
      <c r="CA13" s="3">
        <f t="shared" si="5"/>
        <v>49921.700000000004</v>
      </c>
    </row>
    <row r="14" spans="1:79" hidden="1">
      <c r="A14" s="2" t="s">
        <v>26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>
        <v>525.59</v>
      </c>
      <c r="M14" s="2">
        <v>1552.4</v>
      </c>
      <c r="N14" s="3">
        <f t="shared" si="0"/>
        <v>2077.9900000000002</v>
      </c>
      <c r="O14" s="2"/>
      <c r="P14" s="2"/>
      <c r="Q14" s="2"/>
      <c r="R14" s="2"/>
      <c r="S14" s="2"/>
      <c r="T14" s="2"/>
      <c r="U14" s="2"/>
      <c r="V14" s="2"/>
      <c r="W14" s="2">
        <v>1536.46</v>
      </c>
      <c r="X14" s="2">
        <v>2344.4499999999998</v>
      </c>
      <c r="Y14" s="2">
        <v>1897.99</v>
      </c>
      <c r="Z14" s="2">
        <v>2506.04</v>
      </c>
      <c r="AA14" s="3">
        <f t="shared" si="1"/>
        <v>8284.9399999999987</v>
      </c>
      <c r="AB14" s="2">
        <v>2442.31</v>
      </c>
      <c r="AC14" s="2">
        <v>2773.1</v>
      </c>
      <c r="AD14" s="2">
        <v>2342.98</v>
      </c>
      <c r="AE14" s="2">
        <v>4520.29</v>
      </c>
      <c r="AF14" s="2"/>
      <c r="AG14" s="2"/>
      <c r="AH14" s="2"/>
      <c r="AI14" s="2"/>
      <c r="AJ14" s="2"/>
      <c r="AK14" s="2"/>
      <c r="AL14" s="2"/>
      <c r="AM14" s="2"/>
      <c r="AN14" s="3">
        <f t="shared" si="2"/>
        <v>12078.68</v>
      </c>
      <c r="AO14" s="2">
        <v>1716.42</v>
      </c>
      <c r="AP14" s="2">
        <v>1634.69</v>
      </c>
      <c r="AQ14" s="2">
        <v>1704.4</v>
      </c>
      <c r="AR14" s="2">
        <v>1768.95</v>
      </c>
      <c r="AS14" s="2">
        <v>5048.21</v>
      </c>
      <c r="AT14" s="2"/>
      <c r="AU14" s="2">
        <v>1955.44</v>
      </c>
      <c r="AV14" s="2">
        <v>2141.66</v>
      </c>
      <c r="AW14" s="2">
        <v>2199.1</v>
      </c>
      <c r="AX14" s="2">
        <v>2663.9</v>
      </c>
      <c r="AY14" s="2">
        <v>2363.9</v>
      </c>
      <c r="AZ14" s="2">
        <v>3027.54</v>
      </c>
      <c r="BA14" s="3">
        <f t="shared" si="3"/>
        <v>26224.210000000003</v>
      </c>
      <c r="BB14" s="5"/>
      <c r="BC14" s="5">
        <v>1378</v>
      </c>
      <c r="BD14" s="5">
        <v>1541.63</v>
      </c>
      <c r="BE14" s="5">
        <v>1778</v>
      </c>
      <c r="BF14" s="5">
        <v>1778</v>
      </c>
      <c r="BG14" s="5">
        <v>2986.7</v>
      </c>
      <c r="BH14" s="5">
        <v>2785</v>
      </c>
      <c r="BI14" s="5">
        <v>3590.3</v>
      </c>
      <c r="BJ14" s="5">
        <v>1519.09</v>
      </c>
      <c r="BK14" s="5">
        <v>2585</v>
      </c>
      <c r="BL14" s="5">
        <v>2766.82</v>
      </c>
      <c r="BM14" s="5">
        <v>3043.5</v>
      </c>
      <c r="BN14" s="3">
        <f t="shared" si="4"/>
        <v>25752.04</v>
      </c>
      <c r="BO14" s="2">
        <v>3285</v>
      </c>
      <c r="BP14" s="2">
        <v>3515</v>
      </c>
      <c r="BQ14" s="2">
        <v>5000</v>
      </c>
      <c r="BR14" s="2">
        <v>3400</v>
      </c>
      <c r="BS14" s="2">
        <v>11281.83</v>
      </c>
      <c r="BT14" s="2">
        <v>1530</v>
      </c>
      <c r="BU14" s="2">
        <v>3490.35</v>
      </c>
      <c r="BV14" s="2">
        <v>2360.66</v>
      </c>
      <c r="BW14" s="2">
        <v>4350.8599999999997</v>
      </c>
      <c r="BX14" s="2"/>
      <c r="BY14" s="2"/>
      <c r="BZ14" s="2"/>
      <c r="CA14" s="3">
        <f t="shared" si="5"/>
        <v>38213.699999999997</v>
      </c>
    </row>
    <row r="15" spans="1:79" hidden="1">
      <c r="A15" s="2" t="s">
        <v>32</v>
      </c>
      <c r="B15" s="2">
        <v>1892.25</v>
      </c>
      <c r="C15" s="2">
        <v>1892.25</v>
      </c>
      <c r="D15" s="2">
        <v>1892.25</v>
      </c>
      <c r="E15" s="2">
        <v>1927.99</v>
      </c>
      <c r="F15" s="2">
        <v>3774.31</v>
      </c>
      <c r="G15" s="2">
        <v>2010.04</v>
      </c>
      <c r="H15" s="2">
        <v>1932</v>
      </c>
      <c r="I15" s="2">
        <v>2075.14</v>
      </c>
      <c r="J15" s="2">
        <v>3140.26</v>
      </c>
      <c r="K15" s="2">
        <v>2611.7800000000002</v>
      </c>
      <c r="L15" s="2">
        <v>2562.34</v>
      </c>
      <c r="M15" s="2">
        <v>2880.91</v>
      </c>
      <c r="N15" s="3">
        <f t="shared" si="0"/>
        <v>28591.519999999997</v>
      </c>
      <c r="O15" s="2">
        <v>1986</v>
      </c>
      <c r="P15" s="2">
        <v>2681.27</v>
      </c>
      <c r="Q15" s="2">
        <v>2332.17</v>
      </c>
      <c r="R15" s="2">
        <v>4522.96</v>
      </c>
      <c r="S15" s="2">
        <v>1987.52</v>
      </c>
      <c r="T15" s="2">
        <v>2339.14</v>
      </c>
      <c r="U15" s="2">
        <v>2049.69</v>
      </c>
      <c r="V15" s="2">
        <v>3196.69</v>
      </c>
      <c r="W15" s="2">
        <v>2329.71</v>
      </c>
      <c r="X15" s="2">
        <v>2595.0700000000002</v>
      </c>
      <c r="Y15" s="2">
        <v>2049.69</v>
      </c>
      <c r="Z15" s="2">
        <v>2597.5700000000002</v>
      </c>
      <c r="AA15" s="3">
        <f t="shared" si="1"/>
        <v>30667.479999999996</v>
      </c>
      <c r="AB15" s="2">
        <v>2138.44</v>
      </c>
      <c r="AC15" s="2">
        <v>2536.25</v>
      </c>
      <c r="AD15" s="2">
        <v>5665.59</v>
      </c>
      <c r="AE15" s="2">
        <v>1018.31</v>
      </c>
      <c r="AF15" s="2">
        <v>2260.5700000000002</v>
      </c>
      <c r="AG15" s="2">
        <v>1335.27</v>
      </c>
      <c r="AH15" s="2">
        <v>4037.45</v>
      </c>
      <c r="AI15" s="2">
        <v>2022.04</v>
      </c>
      <c r="AJ15" s="2">
        <v>3662.29</v>
      </c>
      <c r="AK15" s="2">
        <v>2443.92</v>
      </c>
      <c r="AL15" s="2">
        <v>2340.63</v>
      </c>
      <c r="AM15" s="2">
        <v>3638.41</v>
      </c>
      <c r="AN15" s="3">
        <f t="shared" si="2"/>
        <v>33099.170000000006</v>
      </c>
      <c r="AO15" s="2">
        <v>1658.52</v>
      </c>
      <c r="AP15" s="2">
        <v>1702.36</v>
      </c>
      <c r="AQ15" s="2">
        <v>1749.87</v>
      </c>
      <c r="AR15" s="2">
        <v>1832.69</v>
      </c>
      <c r="AS15" s="2">
        <v>2638.82</v>
      </c>
      <c r="AT15" s="2">
        <v>1360.51</v>
      </c>
      <c r="AU15" s="2">
        <v>2312.58</v>
      </c>
      <c r="AV15" s="2">
        <v>5464.38</v>
      </c>
      <c r="AW15" s="2"/>
      <c r="AX15" s="2">
        <v>3562.94</v>
      </c>
      <c r="AY15" s="2">
        <v>2984.13</v>
      </c>
      <c r="AZ15" s="2">
        <v>3727.76</v>
      </c>
      <c r="BA15" s="3">
        <f t="shared" si="3"/>
        <v>28994.559999999998</v>
      </c>
      <c r="BB15" s="5">
        <v>2469.88</v>
      </c>
      <c r="BC15" s="5">
        <v>3888.78</v>
      </c>
      <c r="BD15" s="5">
        <v>3499.27</v>
      </c>
      <c r="BE15" s="5">
        <v>2222.5</v>
      </c>
      <c r="BF15" s="5">
        <v>2222.5</v>
      </c>
      <c r="BG15" s="5">
        <v>4448.5</v>
      </c>
      <c r="BH15" s="5">
        <v>4077.5</v>
      </c>
      <c r="BI15" s="5">
        <v>5561.5</v>
      </c>
      <c r="BJ15" s="5">
        <v>4077.5</v>
      </c>
      <c r="BK15" s="5">
        <v>4077.5</v>
      </c>
      <c r="BL15" s="5">
        <v>4077.5</v>
      </c>
      <c r="BM15" s="5">
        <v>13350.34</v>
      </c>
      <c r="BN15" s="3">
        <f t="shared" si="4"/>
        <v>53973.270000000004</v>
      </c>
      <c r="BO15" s="2"/>
      <c r="BP15" s="2"/>
      <c r="BQ15" s="2">
        <v>2018.18</v>
      </c>
      <c r="BR15" s="2">
        <v>3700</v>
      </c>
      <c r="BS15" s="2">
        <v>3724</v>
      </c>
      <c r="BT15" s="2">
        <v>4261.3599999999997</v>
      </c>
      <c r="BU15" s="2"/>
      <c r="BV15" s="2"/>
      <c r="BW15" s="2">
        <v>4725.09</v>
      </c>
      <c r="BX15" s="2"/>
      <c r="BY15" s="2"/>
      <c r="BZ15" s="2"/>
      <c r="CA15" s="3">
        <f t="shared" si="5"/>
        <v>18428.63</v>
      </c>
    </row>
    <row r="16" spans="1:79" hidden="1">
      <c r="A16" s="2" t="s">
        <v>32</v>
      </c>
      <c r="B16" s="2">
        <v>1186.31</v>
      </c>
      <c r="C16" s="2">
        <v>1186.31</v>
      </c>
      <c r="D16" s="2">
        <v>1076</v>
      </c>
      <c r="E16" s="2">
        <v>1208.55</v>
      </c>
      <c r="F16" s="2">
        <v>1208.55</v>
      </c>
      <c r="G16" s="2">
        <v>1108.0899999999999</v>
      </c>
      <c r="H16" s="2">
        <v>1209</v>
      </c>
      <c r="I16" s="2">
        <v>1209</v>
      </c>
      <c r="J16" s="2">
        <v>2442.3000000000002</v>
      </c>
      <c r="K16" s="2">
        <v>1726.4</v>
      </c>
      <c r="L16" s="2">
        <v>1743.2</v>
      </c>
      <c r="M16" s="2">
        <v>1781.2</v>
      </c>
      <c r="N16" s="3">
        <f t="shared" si="0"/>
        <v>17084.91</v>
      </c>
      <c r="O16" s="2">
        <v>1197</v>
      </c>
      <c r="P16" s="2">
        <v>1577.3</v>
      </c>
      <c r="Q16" s="2">
        <v>1496.25</v>
      </c>
      <c r="R16" s="2">
        <v>1436.4</v>
      </c>
      <c r="S16" s="2">
        <v>1436.4</v>
      </c>
      <c r="T16" s="2">
        <v>1273.1500000000001</v>
      </c>
      <c r="U16" s="2">
        <v>1197</v>
      </c>
      <c r="V16" s="2">
        <v>4972.8999999999996</v>
      </c>
      <c r="W16" s="2"/>
      <c r="X16" s="2">
        <v>1491.2</v>
      </c>
      <c r="Y16" s="2">
        <v>1202</v>
      </c>
      <c r="Z16" s="2">
        <v>1719.4</v>
      </c>
      <c r="AA16" s="3">
        <f t="shared" si="1"/>
        <v>18999</v>
      </c>
      <c r="AB16" s="2">
        <v>1400.3</v>
      </c>
      <c r="AC16" s="2">
        <v>1750.38</v>
      </c>
      <c r="AD16" s="2">
        <v>1400.3</v>
      </c>
      <c r="AE16" s="2">
        <v>1400.3</v>
      </c>
      <c r="AF16" s="2">
        <v>1926.44</v>
      </c>
      <c r="AG16" s="2">
        <v>1255.83</v>
      </c>
      <c r="AH16" s="2">
        <v>2914.17</v>
      </c>
      <c r="AI16" s="2">
        <v>1687.14</v>
      </c>
      <c r="AJ16" s="2">
        <v>3137.13</v>
      </c>
      <c r="AK16" s="2">
        <v>1996.46</v>
      </c>
      <c r="AL16" s="2">
        <v>1596.4</v>
      </c>
      <c r="AM16" s="2">
        <v>2430.5</v>
      </c>
      <c r="AN16" s="3">
        <f t="shared" si="2"/>
        <v>22895.350000000002</v>
      </c>
      <c r="AO16" s="2">
        <v>2402.75</v>
      </c>
      <c r="AP16" s="2">
        <v>3758.79</v>
      </c>
      <c r="AQ16" s="2">
        <v>1306.43</v>
      </c>
      <c r="AR16" s="2">
        <v>2307.84</v>
      </c>
      <c r="AS16" s="2">
        <v>2906.1</v>
      </c>
      <c r="AT16" s="2">
        <v>3014.18</v>
      </c>
      <c r="AU16" s="2">
        <v>3056.63</v>
      </c>
      <c r="AV16" s="2">
        <v>7139.03</v>
      </c>
      <c r="AW16" s="2"/>
      <c r="AX16" s="2">
        <v>4469.21</v>
      </c>
      <c r="AY16" s="2">
        <v>3869.21</v>
      </c>
      <c r="AZ16" s="2">
        <v>4097.1099999999997</v>
      </c>
      <c r="BA16" s="3">
        <f t="shared" si="3"/>
        <v>38327.279999999999</v>
      </c>
      <c r="BB16" s="5">
        <v>2059.94</v>
      </c>
      <c r="BC16" s="5">
        <v>1647.95</v>
      </c>
      <c r="BD16" s="5">
        <v>2937.39</v>
      </c>
      <c r="BE16" s="5">
        <v>2044.7</v>
      </c>
      <c r="BF16" s="5">
        <v>2044.7</v>
      </c>
      <c r="BG16" s="5">
        <v>3398.36</v>
      </c>
      <c r="BH16" s="5">
        <v>3172.75</v>
      </c>
      <c r="BI16" s="5">
        <v>4075.19</v>
      </c>
      <c r="BJ16" s="5">
        <v>3172.75</v>
      </c>
      <c r="BK16" s="5">
        <v>3046.54</v>
      </c>
      <c r="BL16" s="5">
        <v>3172.75</v>
      </c>
      <c r="BM16" s="5">
        <v>7227.14</v>
      </c>
      <c r="BN16" s="3">
        <f t="shared" si="4"/>
        <v>38000.160000000003</v>
      </c>
      <c r="BO16" s="2">
        <v>3245</v>
      </c>
      <c r="BP16" s="2">
        <v>3515</v>
      </c>
      <c r="BQ16" s="2">
        <v>5000</v>
      </c>
      <c r="BR16" s="2">
        <v>3400</v>
      </c>
      <c r="BS16" s="2">
        <v>5000</v>
      </c>
      <c r="BT16" s="2">
        <v>5000</v>
      </c>
      <c r="BU16" s="2">
        <v>3524.62</v>
      </c>
      <c r="BV16" s="2">
        <v>9154.35</v>
      </c>
      <c r="BW16" s="2">
        <v>5532.2</v>
      </c>
      <c r="BX16" s="2"/>
      <c r="BY16" s="2"/>
      <c r="BZ16" s="2"/>
      <c r="CA16" s="3">
        <f t="shared" si="5"/>
        <v>43371.17</v>
      </c>
    </row>
    <row r="17" spans="1:79" hidden="1">
      <c r="A17" s="2" t="s">
        <v>32</v>
      </c>
      <c r="B17" s="1">
        <v>1175.58</v>
      </c>
      <c r="C17" s="1">
        <v>73.63</v>
      </c>
      <c r="D17" s="1"/>
      <c r="E17" s="1"/>
      <c r="F17" s="2"/>
      <c r="G17" s="2"/>
      <c r="H17" s="2"/>
      <c r="I17" s="2"/>
      <c r="J17" s="2">
        <v>1032.3</v>
      </c>
      <c r="K17" s="2">
        <v>1663</v>
      </c>
      <c r="L17" s="2">
        <v>1563</v>
      </c>
      <c r="M17" s="2">
        <v>1554</v>
      </c>
      <c r="N17" s="3">
        <f t="shared" si="0"/>
        <v>7061.51</v>
      </c>
      <c r="O17" s="2">
        <v>1192</v>
      </c>
      <c r="P17" s="2">
        <v>1570.8</v>
      </c>
      <c r="Q17" s="2">
        <v>1490</v>
      </c>
      <c r="R17" s="2">
        <v>2782.65</v>
      </c>
      <c r="S17" s="2">
        <v>1430.4</v>
      </c>
      <c r="T17" s="2">
        <v>1442.05</v>
      </c>
      <c r="U17" s="2">
        <v>1861.3</v>
      </c>
      <c r="V17" s="2">
        <v>1714.62</v>
      </c>
      <c r="W17" s="2">
        <v>1192</v>
      </c>
      <c r="X17" s="2">
        <v>1192</v>
      </c>
      <c r="Y17" s="2">
        <v>1192</v>
      </c>
      <c r="Z17" s="2">
        <v>1689.3</v>
      </c>
      <c r="AA17" s="3">
        <f t="shared" si="1"/>
        <v>18749.12</v>
      </c>
      <c r="AB17" s="2">
        <v>1263</v>
      </c>
      <c r="AC17" s="2">
        <v>1578.75</v>
      </c>
      <c r="AD17" s="2">
        <v>1263</v>
      </c>
      <c r="AE17" s="2">
        <v>1302.3900000000001</v>
      </c>
      <c r="AF17" s="2">
        <v>1411.9</v>
      </c>
      <c r="AG17" s="2">
        <v>1439.87</v>
      </c>
      <c r="AH17" s="2">
        <v>4397.53</v>
      </c>
      <c r="AI17" s="2">
        <v>1000</v>
      </c>
      <c r="AJ17" s="2">
        <v>1759.16</v>
      </c>
      <c r="AK17" s="2">
        <v>11.95</v>
      </c>
      <c r="AL17" s="2"/>
      <c r="AM17" s="2"/>
      <c r="AN17" s="3">
        <f t="shared" si="2"/>
        <v>15427.55</v>
      </c>
      <c r="AO17" s="2">
        <v>1727.92</v>
      </c>
      <c r="AP17" s="2">
        <v>1771.76</v>
      </c>
      <c r="AQ17" s="2">
        <v>1819.27</v>
      </c>
      <c r="AR17" s="2">
        <v>1902.09</v>
      </c>
      <c r="AS17" s="2">
        <v>2079.92</v>
      </c>
      <c r="AT17" s="2">
        <v>2336.92</v>
      </c>
      <c r="AU17" s="2">
        <v>4321.25</v>
      </c>
      <c r="AV17" s="2">
        <v>-267.43</v>
      </c>
      <c r="AW17" s="2">
        <v>1378</v>
      </c>
      <c r="AX17" s="2">
        <v>2612</v>
      </c>
      <c r="AY17" s="2">
        <v>2112</v>
      </c>
      <c r="AZ17" s="2">
        <v>3562</v>
      </c>
      <c r="BA17" s="3">
        <f t="shared" si="3"/>
        <v>25355.7</v>
      </c>
      <c r="BB17" s="5">
        <v>1982.37</v>
      </c>
      <c r="BC17" s="5">
        <v>1647.95</v>
      </c>
      <c r="BD17" s="5">
        <v>4613.58</v>
      </c>
      <c r="BE17" s="5">
        <v>2044.7</v>
      </c>
      <c r="BF17" s="5">
        <v>2044.7</v>
      </c>
      <c r="BG17" s="5">
        <v>3677.54</v>
      </c>
      <c r="BH17" s="5">
        <v>3405.4</v>
      </c>
      <c r="BI17" s="5">
        <v>4893.96</v>
      </c>
      <c r="BJ17" s="5">
        <v>3505.4</v>
      </c>
      <c r="BK17" s="5">
        <v>3365.89</v>
      </c>
      <c r="BL17" s="5">
        <v>3456.05</v>
      </c>
      <c r="BM17" s="5">
        <v>5056.3999999999996</v>
      </c>
      <c r="BN17" s="3">
        <f t="shared" si="4"/>
        <v>39693.94</v>
      </c>
      <c r="BO17" s="2">
        <v>4827.5</v>
      </c>
      <c r="BP17" s="2">
        <v>5172.5</v>
      </c>
      <c r="BQ17" s="2">
        <v>3400</v>
      </c>
      <c r="BR17" s="2">
        <v>5000</v>
      </c>
      <c r="BS17" s="2">
        <v>7528.59</v>
      </c>
      <c r="BT17" s="2">
        <v>3400</v>
      </c>
      <c r="BU17" s="2">
        <v>3524.62</v>
      </c>
      <c r="BV17" s="2">
        <v>7109.14</v>
      </c>
      <c r="BW17" s="2">
        <v>1674.38</v>
      </c>
      <c r="BX17" s="2"/>
      <c r="BY17" s="2"/>
      <c r="BZ17" s="2"/>
      <c r="CA17" s="3">
        <f t="shared" si="5"/>
        <v>41636.729999999996</v>
      </c>
    </row>
    <row r="18" spans="1:79" hidden="1">
      <c r="A18" s="2" t="s">
        <v>32</v>
      </c>
      <c r="B18" s="2"/>
      <c r="C18" s="2"/>
      <c r="D18" s="2"/>
      <c r="E18" s="2"/>
      <c r="F18" s="2"/>
      <c r="G18" s="2"/>
      <c r="H18" s="2"/>
      <c r="I18" s="2"/>
      <c r="J18" s="2">
        <v>864.86</v>
      </c>
      <c r="K18" s="2">
        <v>1848.95</v>
      </c>
      <c r="L18" s="2">
        <v>1748.95</v>
      </c>
      <c r="M18" s="2">
        <v>1742.35</v>
      </c>
      <c r="N18" s="3">
        <f t="shared" si="0"/>
        <v>6205.1100000000006</v>
      </c>
      <c r="O18" s="2">
        <v>1382.3</v>
      </c>
      <c r="P18" s="2">
        <v>1789.65</v>
      </c>
      <c r="Q18" s="2">
        <v>1686.41</v>
      </c>
      <c r="R18" s="2">
        <v>1866.11</v>
      </c>
      <c r="S18" s="2">
        <v>1796.99</v>
      </c>
      <c r="T18" s="2">
        <v>1459.1</v>
      </c>
      <c r="U18" s="2">
        <v>1262.0999999999999</v>
      </c>
      <c r="V18" s="2">
        <v>1382.3</v>
      </c>
      <c r="W18" s="2">
        <v>1882.3</v>
      </c>
      <c r="X18" s="2">
        <v>1759.65</v>
      </c>
      <c r="Y18" s="2">
        <v>1382.3</v>
      </c>
      <c r="Z18" s="2">
        <v>1960.35</v>
      </c>
      <c r="AA18" s="3">
        <f t="shared" si="1"/>
        <v>19609.559999999998</v>
      </c>
      <c r="AB18" s="2">
        <v>1463.95</v>
      </c>
      <c r="AC18" s="2">
        <v>1954.94</v>
      </c>
      <c r="AD18" s="2">
        <v>1463.95</v>
      </c>
      <c r="AE18" s="2">
        <v>3505.15</v>
      </c>
      <c r="AF18" s="2">
        <v>631.79</v>
      </c>
      <c r="AG18" s="2">
        <v>1941.9</v>
      </c>
      <c r="AH18" s="2">
        <v>2090.62</v>
      </c>
      <c r="AI18" s="2">
        <v>2590.62</v>
      </c>
      <c r="AJ18" s="2">
        <v>1610.11</v>
      </c>
      <c r="AK18" s="2">
        <v>2540.31</v>
      </c>
      <c r="AL18" s="2">
        <v>1660.05</v>
      </c>
      <c r="AM18" s="2">
        <v>2494.15</v>
      </c>
      <c r="AN18" s="3">
        <f t="shared" si="2"/>
        <v>23947.54</v>
      </c>
      <c r="AO18" s="2">
        <v>1722.17</v>
      </c>
      <c r="AP18" s="2">
        <v>1766.01</v>
      </c>
      <c r="AQ18" s="2">
        <v>1813.52</v>
      </c>
      <c r="AR18" s="2">
        <v>3042.73</v>
      </c>
      <c r="AS18" s="2"/>
      <c r="AT18" s="2"/>
      <c r="AU18" s="2">
        <v>1218</v>
      </c>
      <c r="AV18" s="2">
        <v>1218</v>
      </c>
      <c r="AW18" s="2">
        <v>1378</v>
      </c>
      <c r="AX18" s="2">
        <v>1378</v>
      </c>
      <c r="AY18" s="2"/>
      <c r="AZ18" s="2"/>
      <c r="BA18" s="3">
        <f t="shared" si="3"/>
        <v>13536.43</v>
      </c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3">
        <f t="shared" si="4"/>
        <v>0</v>
      </c>
      <c r="BO18" s="2">
        <v>5290.25</v>
      </c>
      <c r="BP18" s="2">
        <v>4106.1000000000004</v>
      </c>
      <c r="BQ18" s="2">
        <v>5480</v>
      </c>
      <c r="BR18" s="2">
        <v>5515.37</v>
      </c>
      <c r="BS18" s="2">
        <v>5576</v>
      </c>
      <c r="BT18" s="2">
        <v>5576</v>
      </c>
      <c r="BU18" s="2">
        <v>10614.66</v>
      </c>
      <c r="BV18" s="2">
        <v>4038.31</v>
      </c>
      <c r="BW18" s="2">
        <v>5692.2</v>
      </c>
      <c r="BX18" s="2"/>
      <c r="BY18" s="2"/>
      <c r="BZ18" s="2"/>
      <c r="CA18" s="3">
        <f t="shared" si="5"/>
        <v>51888.89</v>
      </c>
    </row>
    <row r="19" spans="1:79" hidden="1">
      <c r="A19" s="2" t="s">
        <v>33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>
        <f t="shared" si="0"/>
        <v>0</v>
      </c>
      <c r="O19" s="2"/>
      <c r="P19" s="2"/>
      <c r="Q19" s="2">
        <v>715.2</v>
      </c>
      <c r="R19" s="2">
        <v>1430.4</v>
      </c>
      <c r="S19" s="2">
        <v>1370.8</v>
      </c>
      <c r="T19" s="2">
        <v>1370.8</v>
      </c>
      <c r="U19" s="2">
        <v>1192</v>
      </c>
      <c r="V19" s="2">
        <v>2339</v>
      </c>
      <c r="W19" s="2">
        <v>1492</v>
      </c>
      <c r="X19" s="2">
        <v>1540.8</v>
      </c>
      <c r="Y19" s="2">
        <v>1192</v>
      </c>
      <c r="Z19" s="2">
        <v>1689.3</v>
      </c>
      <c r="AA19" s="3">
        <f t="shared" si="1"/>
        <v>14332.3</v>
      </c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3">
        <f t="shared" si="2"/>
        <v>0</v>
      </c>
      <c r="AO19" s="2"/>
      <c r="AP19" s="2"/>
      <c r="AQ19" s="2"/>
      <c r="AR19" s="2"/>
      <c r="AS19" s="2"/>
      <c r="AT19" s="2"/>
      <c r="AU19" s="2"/>
      <c r="AV19" s="2">
        <v>609</v>
      </c>
      <c r="AW19" s="2"/>
      <c r="AX19" s="2"/>
      <c r="AY19" s="2"/>
      <c r="AZ19" s="2"/>
      <c r="BA19" s="3">
        <f t="shared" si="3"/>
        <v>609</v>
      </c>
      <c r="BB19" s="5">
        <v>1015.37</v>
      </c>
      <c r="BC19" s="5">
        <v>1378</v>
      </c>
      <c r="BD19" s="5">
        <v>1378</v>
      </c>
      <c r="BE19" s="5">
        <v>1378</v>
      </c>
      <c r="BF19" s="5">
        <v>1450</v>
      </c>
      <c r="BG19" s="5">
        <v>1450</v>
      </c>
      <c r="BH19" s="5"/>
      <c r="BI19" s="5"/>
      <c r="BJ19" s="5">
        <v>1997.5</v>
      </c>
      <c r="BK19" s="5">
        <v>2735</v>
      </c>
      <c r="BL19" s="5">
        <v>2785</v>
      </c>
      <c r="BM19" s="5">
        <v>4336</v>
      </c>
      <c r="BN19" s="3">
        <f t="shared" si="4"/>
        <v>19902.87</v>
      </c>
      <c r="BO19" s="2">
        <v>3200</v>
      </c>
      <c r="BP19" s="2">
        <v>4173.5</v>
      </c>
      <c r="BQ19" s="2">
        <v>4449</v>
      </c>
      <c r="BR19" s="2">
        <v>3200</v>
      </c>
      <c r="BS19" s="2">
        <v>3200</v>
      </c>
      <c r="BT19" s="2">
        <v>4173.5</v>
      </c>
      <c r="BU19" s="2">
        <v>7171.53</v>
      </c>
      <c r="BV19" s="2">
        <v>3200</v>
      </c>
      <c r="BW19" s="2">
        <v>4952.75</v>
      </c>
      <c r="BX19" s="2"/>
      <c r="BY19" s="2"/>
      <c r="BZ19" s="2"/>
      <c r="CA19" s="3">
        <f t="shared" si="5"/>
        <v>37720.28</v>
      </c>
    </row>
    <row r="20" spans="1:79" hidden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>
        <f t="shared" si="0"/>
        <v>0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">
        <f t="shared" si="1"/>
        <v>0</v>
      </c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3">
        <f t="shared" si="2"/>
        <v>0</v>
      </c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3">
        <f t="shared" si="3"/>
        <v>0</v>
      </c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3">
        <f t="shared" si="4"/>
        <v>0</v>
      </c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3">
        <f t="shared" si="5"/>
        <v>0</v>
      </c>
    </row>
    <row r="21" spans="1:79" hidden="1">
      <c r="A21" s="2"/>
      <c r="B21" s="2">
        <f>SUM(B3:B20)</f>
        <v>24248.699999999997</v>
      </c>
      <c r="C21" s="2">
        <f t="shared" ref="C21:M21" si="6">SUM(C3:C20)</f>
        <v>22591.09</v>
      </c>
      <c r="D21" s="2">
        <f t="shared" si="6"/>
        <v>20517.39</v>
      </c>
      <c r="E21" s="2">
        <f t="shared" si="6"/>
        <v>22301.82</v>
      </c>
      <c r="F21" s="2">
        <f t="shared" si="6"/>
        <v>25210.379999999997</v>
      </c>
      <c r="G21" s="2">
        <f t="shared" si="6"/>
        <v>30577.079999999994</v>
      </c>
      <c r="H21" s="2">
        <f t="shared" si="6"/>
        <v>27961.350000000002</v>
      </c>
      <c r="I21" s="2">
        <f t="shared" si="6"/>
        <v>38967.423999999999</v>
      </c>
      <c r="J21" s="2">
        <f t="shared" si="6"/>
        <v>32394.29</v>
      </c>
      <c r="K21" s="2">
        <f t="shared" si="6"/>
        <v>30315.610000000004</v>
      </c>
      <c r="L21" s="2">
        <f t="shared" si="6"/>
        <v>29411.720000000005</v>
      </c>
      <c r="M21" s="2">
        <f t="shared" si="6"/>
        <v>34368.42</v>
      </c>
      <c r="N21" s="3">
        <f>SUM(N3:N20)</f>
        <v>338865.27399999998</v>
      </c>
      <c r="O21" s="2">
        <f>SUM(O3:O20)</f>
        <v>23250.85</v>
      </c>
      <c r="P21" s="2">
        <f t="shared" ref="P21:Z21" si="7">SUM(P3:P20)</f>
        <v>32100.140000000003</v>
      </c>
      <c r="Q21" s="2">
        <f t="shared" si="7"/>
        <v>30524.520000000004</v>
      </c>
      <c r="R21" s="2">
        <f t="shared" si="7"/>
        <v>31820.150000000005</v>
      </c>
      <c r="S21" s="2">
        <f t="shared" si="7"/>
        <v>36195.9</v>
      </c>
      <c r="T21" s="2">
        <f t="shared" si="7"/>
        <v>32641.280000000002</v>
      </c>
      <c r="U21" s="2">
        <f t="shared" si="7"/>
        <v>38883.82</v>
      </c>
      <c r="V21" s="2">
        <f t="shared" si="7"/>
        <v>40931.880000000005</v>
      </c>
      <c r="W21" s="2">
        <f t="shared" si="7"/>
        <v>32322.319999999996</v>
      </c>
      <c r="X21" s="2">
        <f t="shared" si="7"/>
        <v>33342.230000000003</v>
      </c>
      <c r="Y21" s="2">
        <f t="shared" si="7"/>
        <v>28568.89</v>
      </c>
      <c r="Z21" s="2">
        <f t="shared" si="7"/>
        <v>33564.253000000004</v>
      </c>
      <c r="AA21" s="3">
        <f t="shared" ref="AA21" si="8">SUM(O21:Z21)</f>
        <v>394146.23300000007</v>
      </c>
      <c r="AB21" s="2">
        <f>SUM(AB3:AB20)</f>
        <v>26623.32</v>
      </c>
      <c r="AC21" s="2">
        <f t="shared" ref="AC21:AM21" si="9">SUM(AC3:AC20)</f>
        <v>32601.37</v>
      </c>
      <c r="AD21" s="2">
        <f t="shared" si="9"/>
        <v>30851.55</v>
      </c>
      <c r="AE21" s="2">
        <f t="shared" si="9"/>
        <v>31097.670000000006</v>
      </c>
      <c r="AF21" s="2">
        <f t="shared" si="9"/>
        <v>30612.29</v>
      </c>
      <c r="AG21" s="2">
        <f t="shared" si="9"/>
        <v>34933.4</v>
      </c>
      <c r="AH21" s="2">
        <f t="shared" si="9"/>
        <v>35055.850000000006</v>
      </c>
      <c r="AI21" s="2">
        <f t="shared" si="9"/>
        <v>35579.69</v>
      </c>
      <c r="AJ21" s="2">
        <f t="shared" si="9"/>
        <v>34482.700000000004</v>
      </c>
      <c r="AK21" s="2">
        <f t="shared" si="9"/>
        <v>30816.990000000005</v>
      </c>
      <c r="AL21" s="2">
        <f t="shared" si="9"/>
        <v>25562.95</v>
      </c>
      <c r="AM21" s="2">
        <f t="shared" si="9"/>
        <v>35767.610000000008</v>
      </c>
      <c r="AN21" s="3">
        <f t="shared" si="2"/>
        <v>383985.39</v>
      </c>
      <c r="AO21" s="2">
        <f>SUM(AO3:AO20)</f>
        <v>23370.04</v>
      </c>
      <c r="AP21" s="2">
        <f t="shared" ref="AP21:AZ21" si="10">SUM(AP3:AP20)</f>
        <v>26986.42</v>
      </c>
      <c r="AQ21" s="2">
        <f t="shared" si="10"/>
        <v>25302.41</v>
      </c>
      <c r="AR21" s="2">
        <f t="shared" si="10"/>
        <v>27438.239999999998</v>
      </c>
      <c r="AS21" s="2">
        <f t="shared" si="10"/>
        <v>35308.720000000001</v>
      </c>
      <c r="AT21" s="2">
        <f t="shared" si="10"/>
        <v>26512.58</v>
      </c>
      <c r="AU21" s="2">
        <f t="shared" si="10"/>
        <v>39442.35</v>
      </c>
      <c r="AV21" s="2">
        <f t="shared" si="10"/>
        <v>30170.159999999996</v>
      </c>
      <c r="AW21" s="2">
        <f t="shared" si="10"/>
        <v>29056.37</v>
      </c>
      <c r="AX21" s="2">
        <f t="shared" si="10"/>
        <v>43597.51</v>
      </c>
      <c r="AY21" s="2">
        <f t="shared" si="10"/>
        <v>36853.530000000006</v>
      </c>
      <c r="AZ21" s="2">
        <f t="shared" si="10"/>
        <v>45594.69</v>
      </c>
      <c r="BA21" s="3">
        <f t="shared" si="3"/>
        <v>389633.02</v>
      </c>
      <c r="BB21" s="5">
        <f>SUM(BB3:BB19)</f>
        <v>27901.519999999997</v>
      </c>
      <c r="BC21" s="5">
        <f t="shared" ref="BC21:BM21" si="11">SUM(BC3:BC19)</f>
        <v>25939.410000000003</v>
      </c>
      <c r="BD21" s="5">
        <f t="shared" si="11"/>
        <v>37976.19</v>
      </c>
      <c r="BE21" s="5">
        <f t="shared" si="11"/>
        <v>33033.160000000003</v>
      </c>
      <c r="BF21" s="5">
        <f t="shared" si="11"/>
        <v>33775.180000000008</v>
      </c>
      <c r="BG21" s="5">
        <f t="shared" si="11"/>
        <v>45490.39</v>
      </c>
      <c r="BH21" s="5">
        <f t="shared" si="11"/>
        <v>40757.160000000003</v>
      </c>
      <c r="BI21" s="5">
        <f t="shared" si="11"/>
        <v>60746.250000000007</v>
      </c>
      <c r="BJ21" s="5">
        <f t="shared" si="11"/>
        <v>43916.060000000005</v>
      </c>
      <c r="BK21" s="5">
        <f t="shared" si="11"/>
        <v>45004</v>
      </c>
      <c r="BL21" s="5">
        <f t="shared" si="11"/>
        <v>64862.46</v>
      </c>
      <c r="BM21" s="5">
        <f t="shared" si="11"/>
        <v>90660.62</v>
      </c>
      <c r="BN21" s="3">
        <f t="shared" si="4"/>
        <v>550062.40000000014</v>
      </c>
      <c r="BO21" s="2">
        <f>SUM(BO3:BO19)</f>
        <v>62127.000000000007</v>
      </c>
      <c r="BP21" s="2">
        <f t="shared" ref="BP21:BZ21" si="12">SUM(BP3:BP19)</f>
        <v>69475.899999999994</v>
      </c>
      <c r="BQ21" s="2">
        <f t="shared" si="12"/>
        <v>78974.010000000009</v>
      </c>
      <c r="BR21" s="2">
        <f t="shared" si="12"/>
        <v>90284.63</v>
      </c>
      <c r="BS21" s="2">
        <f t="shared" si="12"/>
        <v>81489.03</v>
      </c>
      <c r="BT21" s="2">
        <f t="shared" si="12"/>
        <v>87286.86</v>
      </c>
      <c r="BU21" s="2">
        <f t="shared" si="12"/>
        <v>95782.22</v>
      </c>
      <c r="BV21" s="2">
        <f t="shared" si="12"/>
        <v>81993.33</v>
      </c>
      <c r="BW21" s="2">
        <f t="shared" si="12"/>
        <v>83533.789999999994</v>
      </c>
      <c r="BX21" s="2">
        <f t="shared" si="12"/>
        <v>0</v>
      </c>
      <c r="BY21" s="2">
        <f t="shared" si="12"/>
        <v>0</v>
      </c>
      <c r="BZ21" s="2">
        <f t="shared" si="12"/>
        <v>0</v>
      </c>
      <c r="CA21" s="3">
        <f>SUM(CA3:CA20)</f>
        <v>730946.77</v>
      </c>
    </row>
    <row r="22" spans="1:79">
      <c r="A22" t="s">
        <v>0</v>
      </c>
      <c r="B22" s="1">
        <f>B3</f>
        <v>2689.2</v>
      </c>
      <c r="C22" s="1">
        <f t="shared" ref="C22:M22" si="13">C3</f>
        <v>2689.2</v>
      </c>
      <c r="D22" s="1">
        <f t="shared" si="13"/>
        <v>2689.2</v>
      </c>
      <c r="E22" s="1">
        <f t="shared" si="13"/>
        <v>2689.2</v>
      </c>
      <c r="F22" s="1">
        <f t="shared" si="13"/>
        <v>2689.2</v>
      </c>
      <c r="G22" s="1">
        <f t="shared" si="13"/>
        <v>5180.9399999999996</v>
      </c>
      <c r="H22" s="1">
        <f t="shared" si="13"/>
        <v>2689.2</v>
      </c>
      <c r="I22" s="1">
        <f t="shared" si="13"/>
        <v>2735.55</v>
      </c>
      <c r="J22" s="1">
        <f t="shared" si="13"/>
        <v>2689.2</v>
      </c>
      <c r="K22" s="1">
        <f t="shared" si="13"/>
        <v>2689.2</v>
      </c>
      <c r="L22" s="1">
        <f t="shared" si="13"/>
        <v>2689.2</v>
      </c>
      <c r="M22" s="1">
        <f t="shared" si="13"/>
        <v>2689.2</v>
      </c>
      <c r="N22" s="6">
        <f t="shared" ref="N22:BY22" si="14">N3</f>
        <v>34808.49</v>
      </c>
      <c r="O22" s="1">
        <f t="shared" si="14"/>
        <v>2689.2</v>
      </c>
      <c r="P22" s="1">
        <f t="shared" si="14"/>
        <v>2689.2</v>
      </c>
      <c r="Q22" s="1">
        <f t="shared" si="14"/>
        <v>2689.2</v>
      </c>
      <c r="R22" s="1">
        <f t="shared" si="14"/>
        <v>2689.2</v>
      </c>
      <c r="S22" s="1">
        <f t="shared" si="14"/>
        <v>6757.95</v>
      </c>
      <c r="T22" s="1">
        <f t="shared" si="14"/>
        <v>1132.29</v>
      </c>
      <c r="U22" s="1">
        <f t="shared" si="14"/>
        <v>4059.9</v>
      </c>
      <c r="V22" s="1">
        <f t="shared" si="14"/>
        <v>3686.57</v>
      </c>
      <c r="W22" s="1">
        <f t="shared" si="14"/>
        <v>1536.69</v>
      </c>
      <c r="X22" s="1">
        <f t="shared" si="14"/>
        <v>2800.82</v>
      </c>
      <c r="Y22" s="1">
        <f t="shared" si="14"/>
        <v>2689.2</v>
      </c>
      <c r="Z22" s="1">
        <f t="shared" si="14"/>
        <v>2689.2</v>
      </c>
      <c r="AA22" s="6">
        <f>SUM(O22:Z22)</f>
        <v>36109.42</v>
      </c>
      <c r="AB22" s="1">
        <f t="shared" si="14"/>
        <v>2689.2</v>
      </c>
      <c r="AC22" s="1">
        <f t="shared" si="14"/>
        <v>2689.2</v>
      </c>
      <c r="AD22" s="1">
        <f t="shared" si="14"/>
        <v>2689.2</v>
      </c>
      <c r="AE22" s="1">
        <f t="shared" si="14"/>
        <v>2720.26</v>
      </c>
      <c r="AF22" s="1">
        <f t="shared" si="14"/>
        <v>5530.79</v>
      </c>
      <c r="AG22" s="1">
        <f t="shared" si="14"/>
        <v>1166.6600000000001</v>
      </c>
      <c r="AH22" s="1">
        <f t="shared" si="14"/>
        <v>2820.74</v>
      </c>
      <c r="AI22" s="1">
        <f t="shared" si="14"/>
        <v>4212.4399999999996</v>
      </c>
      <c r="AJ22" s="1">
        <f t="shared" si="14"/>
        <v>1416.5</v>
      </c>
      <c r="AK22" s="1">
        <f t="shared" si="14"/>
        <v>2814.97</v>
      </c>
      <c r="AL22" s="1">
        <f t="shared" si="14"/>
        <v>2890.17</v>
      </c>
      <c r="AM22" s="1">
        <f t="shared" si="14"/>
        <v>2130.13</v>
      </c>
      <c r="AN22" s="1">
        <f t="shared" si="14"/>
        <v>33770.26</v>
      </c>
      <c r="AO22" s="1">
        <f t="shared" si="14"/>
        <v>1727.92</v>
      </c>
      <c r="AP22" s="1">
        <f t="shared" si="14"/>
        <v>2542.65</v>
      </c>
      <c r="AQ22" s="1">
        <f t="shared" si="14"/>
        <v>2542.65</v>
      </c>
      <c r="AR22" s="1">
        <f t="shared" si="14"/>
        <v>2542.65</v>
      </c>
      <c r="AS22" s="1">
        <f t="shared" si="14"/>
        <v>2674.19</v>
      </c>
      <c r="AT22" s="1">
        <f t="shared" si="14"/>
        <v>2862.98</v>
      </c>
      <c r="AU22" s="1">
        <f t="shared" si="14"/>
        <v>2897.09</v>
      </c>
      <c r="AV22" s="1">
        <f t="shared" si="14"/>
        <v>2897.09</v>
      </c>
      <c r="AW22" s="1">
        <f t="shared" si="14"/>
        <v>2943.76</v>
      </c>
      <c r="AX22" s="1">
        <f t="shared" si="14"/>
        <v>4673.45</v>
      </c>
      <c r="AY22" s="1">
        <f t="shared" si="14"/>
        <v>2943.65</v>
      </c>
      <c r="AZ22" s="1">
        <f t="shared" si="14"/>
        <v>5248.13</v>
      </c>
      <c r="BA22" s="1">
        <f t="shared" si="14"/>
        <v>36496.21</v>
      </c>
      <c r="BB22" s="1">
        <f t="shared" si="14"/>
        <v>3148.13</v>
      </c>
      <c r="BC22" s="1">
        <f t="shared" si="14"/>
        <v>3074.86</v>
      </c>
      <c r="BD22" s="1">
        <f t="shared" si="14"/>
        <v>3148.13</v>
      </c>
      <c r="BE22" s="1">
        <f t="shared" si="14"/>
        <v>3148.13</v>
      </c>
      <c r="BF22" s="1">
        <f t="shared" si="14"/>
        <v>3148.13</v>
      </c>
      <c r="BG22" s="1">
        <f t="shared" si="14"/>
        <v>6788.49</v>
      </c>
      <c r="BH22" s="1">
        <f t="shared" si="14"/>
        <v>6181.76</v>
      </c>
      <c r="BI22" s="1">
        <f t="shared" si="14"/>
        <v>9854.7099999999991</v>
      </c>
      <c r="BJ22" s="1">
        <f t="shared" si="14"/>
        <v>6761.48</v>
      </c>
      <c r="BK22" s="1">
        <f t="shared" si="14"/>
        <v>6761.48</v>
      </c>
      <c r="BL22" s="1">
        <f t="shared" si="14"/>
        <v>6761.48</v>
      </c>
      <c r="BM22" s="1">
        <f t="shared" si="14"/>
        <v>21803.49</v>
      </c>
      <c r="BN22" s="1">
        <f t="shared" si="14"/>
        <v>80580.27</v>
      </c>
      <c r="BO22" s="1">
        <f t="shared" si="14"/>
        <v>7231</v>
      </c>
      <c r="BP22" s="1">
        <f t="shared" si="14"/>
        <v>7231</v>
      </c>
      <c r="BQ22" s="1">
        <f t="shared" si="14"/>
        <v>7231</v>
      </c>
      <c r="BR22" s="1">
        <f t="shared" si="14"/>
        <v>7231</v>
      </c>
      <c r="BS22" s="1">
        <f t="shared" si="14"/>
        <v>7231</v>
      </c>
      <c r="BT22" s="1">
        <f t="shared" si="14"/>
        <v>7231</v>
      </c>
      <c r="BU22" s="1">
        <f t="shared" si="14"/>
        <v>15693.57</v>
      </c>
      <c r="BV22" s="1">
        <f t="shared" si="14"/>
        <v>7019.61</v>
      </c>
      <c r="BW22" s="1">
        <f t="shared" si="14"/>
        <v>15456.2</v>
      </c>
      <c r="BX22" s="1">
        <f t="shared" si="14"/>
        <v>0</v>
      </c>
      <c r="BY22" s="1">
        <f t="shared" si="14"/>
        <v>0</v>
      </c>
      <c r="BZ22" s="1">
        <f t="shared" ref="BZ22:CA22" si="15">BZ3</f>
        <v>0</v>
      </c>
      <c r="CA22" s="7">
        <f t="shared" si="15"/>
        <v>81555.37999999999</v>
      </c>
    </row>
    <row r="23" spans="1:79">
      <c r="A23" t="s">
        <v>28</v>
      </c>
      <c r="B23" s="1">
        <f>B4+B5+B6+B7</f>
        <v>7064</v>
      </c>
      <c r="C23" s="1">
        <f t="shared" ref="C23:M23" si="16">C4+C5+C6+C7</f>
        <v>6917.6600000000008</v>
      </c>
      <c r="D23" s="1">
        <f t="shared" si="16"/>
        <v>7307.22</v>
      </c>
      <c r="E23" s="1">
        <f t="shared" si="16"/>
        <v>7445.0499999999993</v>
      </c>
      <c r="F23" s="1">
        <f t="shared" si="16"/>
        <v>7445.65</v>
      </c>
      <c r="G23" s="1">
        <f t="shared" si="16"/>
        <v>10840.24</v>
      </c>
      <c r="H23" s="1">
        <f t="shared" si="16"/>
        <v>11326.89</v>
      </c>
      <c r="I23" s="1">
        <f t="shared" si="16"/>
        <v>20388.2</v>
      </c>
      <c r="J23" s="1">
        <f t="shared" si="16"/>
        <v>8517.7999999999993</v>
      </c>
      <c r="K23" s="1">
        <f t="shared" si="16"/>
        <v>7585.78</v>
      </c>
      <c r="L23" s="1">
        <f t="shared" si="16"/>
        <v>7710.9000000000005</v>
      </c>
      <c r="M23" s="1">
        <f t="shared" si="16"/>
        <v>8780.2900000000009</v>
      </c>
      <c r="N23" s="6">
        <f t="shared" ref="N23:BY23" si="17">N4+N5+N6+N7</f>
        <v>111329.68000000002</v>
      </c>
      <c r="O23" s="1">
        <f t="shared" si="17"/>
        <v>6043.03</v>
      </c>
      <c r="P23" s="1">
        <f t="shared" si="17"/>
        <v>10145.049999999999</v>
      </c>
      <c r="Q23" s="1">
        <f t="shared" si="17"/>
        <v>9778.2099999999991</v>
      </c>
      <c r="R23" s="1">
        <f t="shared" si="17"/>
        <v>6625.2300000000005</v>
      </c>
      <c r="S23" s="1">
        <f t="shared" si="17"/>
        <v>10139.24</v>
      </c>
      <c r="T23" s="1">
        <f t="shared" si="17"/>
        <v>9389.52</v>
      </c>
      <c r="U23" s="1">
        <f t="shared" si="17"/>
        <v>11360.69</v>
      </c>
      <c r="V23" s="1">
        <f t="shared" si="17"/>
        <v>11775.869999999999</v>
      </c>
      <c r="W23" s="1">
        <f t="shared" si="17"/>
        <v>9377.7800000000007</v>
      </c>
      <c r="X23" s="1">
        <f t="shared" si="17"/>
        <v>8955.84</v>
      </c>
      <c r="Y23" s="1">
        <f t="shared" si="17"/>
        <v>6584.37</v>
      </c>
      <c r="Z23" s="1">
        <f t="shared" si="17"/>
        <v>10033.143</v>
      </c>
      <c r="AA23" s="6">
        <f t="shared" ref="AA23:AA26" si="18">SUM(O23:Z23)</f>
        <v>110207.97299999998</v>
      </c>
      <c r="AB23" s="1">
        <f t="shared" si="17"/>
        <v>6955.04</v>
      </c>
      <c r="AC23" s="1">
        <f t="shared" si="17"/>
        <v>9302.82</v>
      </c>
      <c r="AD23" s="1">
        <f t="shared" si="17"/>
        <v>7916.0099999999993</v>
      </c>
      <c r="AE23" s="1">
        <f t="shared" si="17"/>
        <v>6973.91</v>
      </c>
      <c r="AF23" s="1">
        <f t="shared" si="17"/>
        <v>10199.030000000001</v>
      </c>
      <c r="AG23" s="1">
        <f t="shared" si="17"/>
        <v>9526.74</v>
      </c>
      <c r="AH23" s="1">
        <f t="shared" si="17"/>
        <v>9743.3000000000011</v>
      </c>
      <c r="AI23" s="1">
        <f t="shared" si="17"/>
        <v>11567.77</v>
      </c>
      <c r="AJ23" s="1">
        <f t="shared" si="17"/>
        <v>11991.060000000001</v>
      </c>
      <c r="AK23" s="1">
        <f t="shared" si="17"/>
        <v>10040.580000000002</v>
      </c>
      <c r="AL23" s="1">
        <f t="shared" si="17"/>
        <v>7796.2000000000007</v>
      </c>
      <c r="AM23" s="1">
        <f t="shared" si="17"/>
        <v>11738.88</v>
      </c>
      <c r="AN23" s="1">
        <f t="shared" si="17"/>
        <v>113751.34000000001</v>
      </c>
      <c r="AO23" s="1">
        <f t="shared" si="17"/>
        <v>6174.8700000000008</v>
      </c>
      <c r="AP23" s="1">
        <f t="shared" si="17"/>
        <v>6219.9400000000005</v>
      </c>
      <c r="AQ23" s="1">
        <f t="shared" si="17"/>
        <v>6633.53</v>
      </c>
      <c r="AR23" s="1">
        <f t="shared" si="17"/>
        <v>6140.47</v>
      </c>
      <c r="AS23" s="1">
        <f t="shared" si="17"/>
        <v>11699.22</v>
      </c>
      <c r="AT23" s="1">
        <f t="shared" si="17"/>
        <v>4230.3899999999994</v>
      </c>
      <c r="AU23" s="1">
        <f t="shared" si="17"/>
        <v>10887.849999999999</v>
      </c>
      <c r="AV23" s="1">
        <f t="shared" si="17"/>
        <v>6920.8099999999995</v>
      </c>
      <c r="AW23" s="1">
        <f t="shared" si="17"/>
        <v>11491.45</v>
      </c>
      <c r="AX23" s="1">
        <f t="shared" si="17"/>
        <v>10788.060000000001</v>
      </c>
      <c r="AY23" s="1">
        <f t="shared" si="17"/>
        <v>10951.34</v>
      </c>
      <c r="AZ23" s="1">
        <f t="shared" si="17"/>
        <v>11095.26</v>
      </c>
      <c r="BA23" s="1">
        <f t="shared" si="17"/>
        <v>103233.19</v>
      </c>
      <c r="BB23" s="1">
        <f>BB4+BB5+BB6+BB7</f>
        <v>7638.1399999999994</v>
      </c>
      <c r="BC23" s="1">
        <f>BC4+BC5+BC6+BC7</f>
        <v>5978.82</v>
      </c>
      <c r="BD23" s="1">
        <f>BD4+BD5+BD6+BD7</f>
        <v>8759.67</v>
      </c>
      <c r="BE23" s="1">
        <f>BE4+BE5+BE6+BE7</f>
        <v>7258.82</v>
      </c>
      <c r="BF23" s="1">
        <f>BF4+BF5+BF6+BF7</f>
        <v>7632.3</v>
      </c>
      <c r="BG23" s="1">
        <f t="shared" si="17"/>
        <v>11600.119999999999</v>
      </c>
      <c r="BH23" s="1">
        <f t="shared" si="17"/>
        <v>11901.849999999999</v>
      </c>
      <c r="BI23" s="1">
        <f t="shared" si="17"/>
        <v>18794.5</v>
      </c>
      <c r="BJ23" s="1">
        <f t="shared" si="17"/>
        <v>12782.39</v>
      </c>
      <c r="BK23" s="1">
        <f t="shared" si="17"/>
        <v>12382.189999999999</v>
      </c>
      <c r="BL23" s="1">
        <f t="shared" si="17"/>
        <v>25649.39</v>
      </c>
      <c r="BM23" s="1">
        <f t="shared" si="17"/>
        <v>18258.849999999999</v>
      </c>
      <c r="BN23" s="1">
        <f t="shared" si="17"/>
        <v>148637.03999999998</v>
      </c>
      <c r="BO23" s="1">
        <f t="shared" si="17"/>
        <v>17891.650000000001</v>
      </c>
      <c r="BP23" s="1">
        <f t="shared" si="17"/>
        <v>23296.15</v>
      </c>
      <c r="BQ23" s="1">
        <f t="shared" si="17"/>
        <v>28562.260000000002</v>
      </c>
      <c r="BR23" s="1">
        <f t="shared" si="17"/>
        <v>16967.11</v>
      </c>
      <c r="BS23" s="1">
        <f t="shared" si="17"/>
        <v>22364.81</v>
      </c>
      <c r="BT23" s="1">
        <f t="shared" si="17"/>
        <v>26897.059999999998</v>
      </c>
      <c r="BU23" s="1">
        <f t="shared" si="17"/>
        <v>27353.4</v>
      </c>
      <c r="BV23" s="1">
        <f t="shared" si="17"/>
        <v>25681.119999999999</v>
      </c>
      <c r="BW23" s="1">
        <f t="shared" si="17"/>
        <v>17837.82</v>
      </c>
      <c r="BX23" s="1">
        <f t="shared" si="17"/>
        <v>0</v>
      </c>
      <c r="BY23" s="1">
        <f t="shared" si="17"/>
        <v>0</v>
      </c>
      <c r="BZ23" s="1">
        <f t="shared" ref="BZ23:CA23" si="19">BZ4+BZ5+BZ6+BZ7</f>
        <v>0</v>
      </c>
      <c r="CA23" s="6">
        <f t="shared" si="19"/>
        <v>206851.38</v>
      </c>
    </row>
    <row r="24" spans="1:79">
      <c r="A24" t="s">
        <v>29</v>
      </c>
      <c r="B24" s="1">
        <f>B8+B9+B10+B11+B13+B14</f>
        <v>8236.31</v>
      </c>
      <c r="C24" s="1">
        <f t="shared" ref="C24:M24" si="20">C8+C9+C10+C11+C13+C14</f>
        <v>7826.9900000000007</v>
      </c>
      <c r="D24" s="1">
        <f t="shared" si="20"/>
        <v>5547.67</v>
      </c>
      <c r="E24" s="1">
        <f t="shared" si="20"/>
        <v>6988.1399999999994</v>
      </c>
      <c r="F24" s="1">
        <f t="shared" si="20"/>
        <v>8049.7800000000007</v>
      </c>
      <c r="G24" s="1">
        <f t="shared" si="20"/>
        <v>9394.880000000001</v>
      </c>
      <c r="H24" s="1">
        <f t="shared" si="20"/>
        <v>6665.869999999999</v>
      </c>
      <c r="I24" s="1">
        <f t="shared" si="20"/>
        <v>10512.634</v>
      </c>
      <c r="J24" s="1">
        <f t="shared" si="20"/>
        <v>10835.05</v>
      </c>
      <c r="K24" s="1">
        <f t="shared" si="20"/>
        <v>9131.1200000000008</v>
      </c>
      <c r="L24" s="1">
        <f t="shared" si="20"/>
        <v>8960.84</v>
      </c>
      <c r="M24" s="1">
        <f t="shared" si="20"/>
        <v>12145.11</v>
      </c>
      <c r="N24" s="6">
        <f t="shared" ref="N24:BA24" si="21">N8+N9+N10+N11+N13+N14</f>
        <v>104294.39400000001</v>
      </c>
      <c r="O24" s="1">
        <f t="shared" si="21"/>
        <v>6655.9199999999992</v>
      </c>
      <c r="P24" s="1">
        <f t="shared" si="21"/>
        <v>8983.380000000001</v>
      </c>
      <c r="Q24" s="1">
        <f t="shared" si="21"/>
        <v>7932.24</v>
      </c>
      <c r="R24" s="1">
        <f t="shared" si="21"/>
        <v>7859.22</v>
      </c>
      <c r="S24" s="1">
        <f t="shared" si="21"/>
        <v>8668.6200000000008</v>
      </c>
      <c r="T24" s="1">
        <f t="shared" si="21"/>
        <v>6891.1299999999992</v>
      </c>
      <c r="U24" s="1">
        <f t="shared" si="21"/>
        <v>15809.490000000002</v>
      </c>
      <c r="V24" s="1">
        <f t="shared" si="21"/>
        <v>8608.98</v>
      </c>
      <c r="W24" s="1">
        <f t="shared" si="21"/>
        <v>12003.89</v>
      </c>
      <c r="X24" s="1">
        <f t="shared" si="21"/>
        <v>10309.950000000001</v>
      </c>
      <c r="Y24" s="1">
        <f t="shared" si="21"/>
        <v>10169.379999999999</v>
      </c>
      <c r="Z24" s="1">
        <f t="shared" si="21"/>
        <v>8093.25</v>
      </c>
      <c r="AA24" s="6">
        <f t="shared" si="18"/>
        <v>111985.45</v>
      </c>
      <c r="AB24" s="1">
        <f t="shared" si="21"/>
        <v>8513.14</v>
      </c>
      <c r="AC24" s="1">
        <f t="shared" si="21"/>
        <v>10175.050000000001</v>
      </c>
      <c r="AD24" s="1">
        <f t="shared" si="21"/>
        <v>8253.25</v>
      </c>
      <c r="AE24" s="1">
        <f t="shared" si="21"/>
        <v>11977.1</v>
      </c>
      <c r="AF24" s="1">
        <f t="shared" si="21"/>
        <v>6395.4900000000007</v>
      </c>
      <c r="AG24" s="1">
        <f t="shared" si="21"/>
        <v>11611.26</v>
      </c>
      <c r="AH24" s="1">
        <f t="shared" si="21"/>
        <v>8950.61</v>
      </c>
      <c r="AI24" s="1">
        <f t="shared" si="21"/>
        <v>9166.67</v>
      </c>
      <c r="AJ24" s="1">
        <f t="shared" si="21"/>
        <v>8003.95</v>
      </c>
      <c r="AK24" s="1">
        <f t="shared" si="21"/>
        <v>8005.1600000000008</v>
      </c>
      <c r="AL24" s="1">
        <f t="shared" si="21"/>
        <v>6877.0599999999995</v>
      </c>
      <c r="AM24" s="1">
        <f t="shared" si="21"/>
        <v>9635.32</v>
      </c>
      <c r="AN24" s="1">
        <f t="shared" si="21"/>
        <v>107564.06</v>
      </c>
      <c r="AO24" s="1">
        <f t="shared" si="21"/>
        <v>5491.33</v>
      </c>
      <c r="AP24" s="1">
        <f t="shared" si="21"/>
        <v>6716.51</v>
      </c>
      <c r="AQ24" s="1">
        <f t="shared" si="21"/>
        <v>6881.23</v>
      </c>
      <c r="AR24" s="1">
        <f t="shared" si="21"/>
        <v>7029.82</v>
      </c>
      <c r="AS24" s="1">
        <f t="shared" si="21"/>
        <v>10491.48</v>
      </c>
      <c r="AT24" s="1">
        <f t="shared" si="21"/>
        <v>9631.61</v>
      </c>
      <c r="AU24" s="1">
        <f t="shared" si="21"/>
        <v>7579.99</v>
      </c>
      <c r="AV24" s="1">
        <f t="shared" si="21"/>
        <v>6189.28</v>
      </c>
      <c r="AW24" s="1">
        <f t="shared" si="21"/>
        <v>8917.86</v>
      </c>
      <c r="AX24" s="1">
        <f t="shared" si="21"/>
        <v>12526.58</v>
      </c>
      <c r="AY24" s="1">
        <f t="shared" si="21"/>
        <v>10564.89</v>
      </c>
      <c r="AZ24" s="1">
        <f t="shared" si="21"/>
        <v>14378.95</v>
      </c>
      <c r="BA24" s="1">
        <f t="shared" si="21"/>
        <v>106399.53000000001</v>
      </c>
      <c r="BB24" s="1">
        <f>BB8+BB9+BB10+BB11+BB13+BB14+BB15+BB16+BB17</f>
        <v>14050.690000000002</v>
      </c>
      <c r="BC24" s="1">
        <f t="shared" ref="BC24:BN24" si="22">BC8+BC9+BC10+BC11+BC13+BC14+BC15+BC16+BC17</f>
        <v>13644.830000000002</v>
      </c>
      <c r="BD24" s="1">
        <f t="shared" si="22"/>
        <v>21437.14</v>
      </c>
      <c r="BE24" s="1">
        <f t="shared" si="22"/>
        <v>18389.150000000001</v>
      </c>
      <c r="BF24" s="1">
        <f t="shared" si="22"/>
        <v>18995.55</v>
      </c>
      <c r="BG24" s="1">
        <f t="shared" si="22"/>
        <v>21268.620000000003</v>
      </c>
      <c r="BH24" s="1">
        <f t="shared" si="22"/>
        <v>19631.05</v>
      </c>
      <c r="BI24" s="1">
        <f t="shared" si="22"/>
        <v>26631.899999999998</v>
      </c>
      <c r="BJ24" s="1">
        <f t="shared" si="22"/>
        <v>18465.14</v>
      </c>
      <c r="BK24" s="1">
        <f t="shared" si="22"/>
        <v>19265.329999999998</v>
      </c>
      <c r="BL24" s="1">
        <f t="shared" si="22"/>
        <v>21699.88</v>
      </c>
      <c r="BM24" s="1">
        <f t="shared" si="22"/>
        <v>41730.28</v>
      </c>
      <c r="BN24" s="1">
        <f t="shared" si="22"/>
        <v>255209.56000000003</v>
      </c>
      <c r="BO24" s="1">
        <f>BO8+BO9+BO10+BO11+BO13+BO14+BO15+BO16+BO17+BO18</f>
        <v>29330.85</v>
      </c>
      <c r="BP24" s="1">
        <f t="shared" ref="BP24:CA24" si="23">BP8+BP9+BP10+BP11+BP13+BP14+BP15+BP16+BP17+BP18</f>
        <v>30301.75</v>
      </c>
      <c r="BQ24" s="1">
        <f t="shared" si="23"/>
        <v>34258.25</v>
      </c>
      <c r="BR24" s="1">
        <f t="shared" si="23"/>
        <v>51630.3</v>
      </c>
      <c r="BS24" s="1">
        <f t="shared" si="23"/>
        <v>46903.819999999992</v>
      </c>
      <c r="BT24" s="1">
        <f t="shared" si="23"/>
        <v>44511.8</v>
      </c>
      <c r="BU24" s="1">
        <f t="shared" si="23"/>
        <v>40965.599999999999</v>
      </c>
      <c r="BV24" s="1">
        <f t="shared" si="23"/>
        <v>41556.79</v>
      </c>
      <c r="BW24" s="1">
        <f t="shared" si="23"/>
        <v>40697.319999999992</v>
      </c>
      <c r="BX24" s="1">
        <f t="shared" si="23"/>
        <v>0</v>
      </c>
      <c r="BY24" s="1">
        <f t="shared" si="23"/>
        <v>0</v>
      </c>
      <c r="BZ24" s="1">
        <f t="shared" si="23"/>
        <v>0</v>
      </c>
      <c r="CA24" s="6">
        <f t="shared" si="23"/>
        <v>360156.48</v>
      </c>
    </row>
    <row r="25" spans="1:79">
      <c r="A25" t="s">
        <v>30</v>
      </c>
      <c r="B25" s="1">
        <f>B15+B16+B17+B18</f>
        <v>4254.1399999999994</v>
      </c>
      <c r="C25" s="1">
        <f t="shared" ref="C25:M25" si="24">C15+C16+C17+C18</f>
        <v>3152.19</v>
      </c>
      <c r="D25" s="1">
        <f t="shared" si="24"/>
        <v>2968.25</v>
      </c>
      <c r="E25" s="1">
        <f t="shared" si="24"/>
        <v>3136.54</v>
      </c>
      <c r="F25" s="1">
        <f t="shared" si="24"/>
        <v>4982.8599999999997</v>
      </c>
      <c r="G25" s="1">
        <f t="shared" si="24"/>
        <v>3118.13</v>
      </c>
      <c r="H25" s="1">
        <f t="shared" si="24"/>
        <v>3141</v>
      </c>
      <c r="I25" s="1">
        <f t="shared" si="24"/>
        <v>3284.14</v>
      </c>
      <c r="J25" s="1">
        <f t="shared" si="24"/>
        <v>7479.72</v>
      </c>
      <c r="K25" s="1">
        <f t="shared" si="24"/>
        <v>7850.13</v>
      </c>
      <c r="L25" s="1">
        <f t="shared" si="24"/>
        <v>7617.49</v>
      </c>
      <c r="M25" s="1">
        <f t="shared" si="24"/>
        <v>7958.4599999999991</v>
      </c>
      <c r="N25" s="6">
        <f t="shared" ref="N25:AZ25" si="25">N15+N16+N17+N18</f>
        <v>58943.049999999996</v>
      </c>
      <c r="O25" s="1">
        <f>O15+O16+O17+O18+O19</f>
        <v>5757.3</v>
      </c>
      <c r="P25" s="1">
        <f t="shared" ref="P25:Z25" si="26">P15+P16+P17+P18+P19</f>
        <v>7619.02</v>
      </c>
      <c r="Q25" s="1">
        <f t="shared" si="26"/>
        <v>7720.03</v>
      </c>
      <c r="R25" s="1">
        <f t="shared" si="26"/>
        <v>12038.52</v>
      </c>
      <c r="S25" s="1">
        <f t="shared" si="26"/>
        <v>8022.11</v>
      </c>
      <c r="T25" s="1">
        <f t="shared" si="26"/>
        <v>7884.2400000000007</v>
      </c>
      <c r="U25" s="1">
        <f t="shared" si="26"/>
        <v>7562.09</v>
      </c>
      <c r="V25" s="1">
        <f t="shared" si="26"/>
        <v>13605.509999999998</v>
      </c>
      <c r="W25" s="1">
        <f t="shared" si="26"/>
        <v>6896.01</v>
      </c>
      <c r="X25" s="1">
        <f t="shared" si="26"/>
        <v>8578.7199999999993</v>
      </c>
      <c r="Y25" s="1">
        <f t="shared" si="26"/>
        <v>7017.9900000000007</v>
      </c>
      <c r="Z25" s="1">
        <f t="shared" si="26"/>
        <v>9655.92</v>
      </c>
      <c r="AA25" s="6">
        <f t="shared" si="18"/>
        <v>102357.45999999999</v>
      </c>
      <c r="AB25" s="1">
        <f t="shared" si="25"/>
        <v>6265.69</v>
      </c>
      <c r="AC25" s="1">
        <f t="shared" si="25"/>
        <v>7820.32</v>
      </c>
      <c r="AD25" s="1">
        <f t="shared" si="25"/>
        <v>9792.84</v>
      </c>
      <c r="AE25" s="1">
        <f t="shared" si="25"/>
        <v>7226.15</v>
      </c>
      <c r="AF25" s="1">
        <f t="shared" si="25"/>
        <v>6230.7</v>
      </c>
      <c r="AG25" s="1">
        <f t="shared" si="25"/>
        <v>5972.87</v>
      </c>
      <c r="AH25" s="1">
        <f t="shared" si="25"/>
        <v>13439.77</v>
      </c>
      <c r="AI25" s="1">
        <f t="shared" si="25"/>
        <v>7299.8</v>
      </c>
      <c r="AJ25" s="1">
        <f t="shared" si="25"/>
        <v>10168.69</v>
      </c>
      <c r="AK25" s="1">
        <f t="shared" si="25"/>
        <v>6992.6399999999994</v>
      </c>
      <c r="AL25" s="1">
        <f t="shared" si="25"/>
        <v>5597.08</v>
      </c>
      <c r="AM25" s="1">
        <f t="shared" si="25"/>
        <v>8563.06</v>
      </c>
      <c r="AN25" s="1">
        <f t="shared" si="25"/>
        <v>95369.610000000015</v>
      </c>
      <c r="AO25" s="1">
        <f t="shared" si="25"/>
        <v>7511.3600000000006</v>
      </c>
      <c r="AP25" s="1">
        <f t="shared" si="25"/>
        <v>8998.92</v>
      </c>
      <c r="AQ25" s="1">
        <f t="shared" si="25"/>
        <v>6689.09</v>
      </c>
      <c r="AR25" s="1">
        <f t="shared" si="25"/>
        <v>9085.35</v>
      </c>
      <c r="AS25" s="1">
        <f t="shared" si="25"/>
        <v>7624.84</v>
      </c>
      <c r="AT25" s="1">
        <f t="shared" si="25"/>
        <v>6711.61</v>
      </c>
      <c r="AU25" s="1">
        <f t="shared" si="25"/>
        <v>10908.46</v>
      </c>
      <c r="AV25" s="1">
        <f>AV15+AV16+AV17+AV18+AV19</f>
        <v>14162.98</v>
      </c>
      <c r="AW25" s="1">
        <f t="shared" si="25"/>
        <v>2756</v>
      </c>
      <c r="AX25" s="1">
        <f t="shared" si="25"/>
        <v>12022.15</v>
      </c>
      <c r="AY25" s="1">
        <f t="shared" si="25"/>
        <v>8965.34</v>
      </c>
      <c r="AZ25" s="1">
        <f t="shared" si="25"/>
        <v>11386.869999999999</v>
      </c>
      <c r="BA25" s="1">
        <f>BA15+BA17+BA18+BA19</f>
        <v>68495.69</v>
      </c>
      <c r="BB25" s="1">
        <f>BB19</f>
        <v>1015.37</v>
      </c>
      <c r="BC25" s="1">
        <f t="shared" ref="BC25:CA25" si="27">BC19</f>
        <v>1378</v>
      </c>
      <c r="BD25" s="1">
        <f t="shared" si="27"/>
        <v>1378</v>
      </c>
      <c r="BE25" s="1">
        <f t="shared" si="27"/>
        <v>1378</v>
      </c>
      <c r="BF25" s="1">
        <f t="shared" si="27"/>
        <v>1450</v>
      </c>
      <c r="BG25" s="1">
        <f t="shared" si="27"/>
        <v>1450</v>
      </c>
      <c r="BH25" s="1">
        <f t="shared" si="27"/>
        <v>0</v>
      </c>
      <c r="BI25" s="1">
        <f t="shared" si="27"/>
        <v>0</v>
      </c>
      <c r="BJ25" s="1">
        <f t="shared" si="27"/>
        <v>1997.5</v>
      </c>
      <c r="BK25" s="1">
        <f t="shared" si="27"/>
        <v>2735</v>
      </c>
      <c r="BL25" s="1">
        <f t="shared" si="27"/>
        <v>2785</v>
      </c>
      <c r="BM25" s="1">
        <f t="shared" si="27"/>
        <v>4336</v>
      </c>
      <c r="BN25" s="1">
        <f t="shared" si="27"/>
        <v>19902.87</v>
      </c>
      <c r="BO25" s="1">
        <f t="shared" si="27"/>
        <v>3200</v>
      </c>
      <c r="BP25" s="1">
        <f t="shared" si="27"/>
        <v>4173.5</v>
      </c>
      <c r="BQ25" s="1">
        <f t="shared" si="27"/>
        <v>4449</v>
      </c>
      <c r="BR25" s="1">
        <f t="shared" si="27"/>
        <v>3200</v>
      </c>
      <c r="BS25" s="1">
        <f t="shared" si="27"/>
        <v>3200</v>
      </c>
      <c r="BT25" s="1">
        <f t="shared" si="27"/>
        <v>4173.5</v>
      </c>
      <c r="BU25" s="1">
        <f t="shared" si="27"/>
        <v>7171.53</v>
      </c>
      <c r="BV25" s="1">
        <f t="shared" si="27"/>
        <v>3200</v>
      </c>
      <c r="BW25" s="1">
        <f t="shared" si="27"/>
        <v>4952.75</v>
      </c>
      <c r="BX25" s="1">
        <f t="shared" si="27"/>
        <v>0</v>
      </c>
      <c r="BY25" s="1">
        <f t="shared" si="27"/>
        <v>0</v>
      </c>
      <c r="BZ25" s="1">
        <f t="shared" si="27"/>
        <v>0</v>
      </c>
      <c r="CA25" s="6">
        <f t="shared" si="27"/>
        <v>37720.28</v>
      </c>
    </row>
    <row r="26" spans="1:79">
      <c r="A26" t="s">
        <v>25</v>
      </c>
      <c r="B26" s="1">
        <f>B12</f>
        <v>2005.05</v>
      </c>
      <c r="C26" s="1">
        <f t="shared" ref="C26:M26" si="28">C12</f>
        <v>2005.05</v>
      </c>
      <c r="D26" s="1">
        <f t="shared" si="28"/>
        <v>2005.05</v>
      </c>
      <c r="E26" s="1">
        <f t="shared" si="28"/>
        <v>2042.89</v>
      </c>
      <c r="F26" s="1">
        <f t="shared" si="28"/>
        <v>2042.89</v>
      </c>
      <c r="G26" s="1">
        <f t="shared" si="28"/>
        <v>2042.89</v>
      </c>
      <c r="H26" s="1">
        <f t="shared" si="28"/>
        <v>4138.3900000000003</v>
      </c>
      <c r="I26" s="1">
        <f t="shared" si="28"/>
        <v>2046.9</v>
      </c>
      <c r="J26" s="1">
        <f t="shared" si="28"/>
        <v>2872.52</v>
      </c>
      <c r="K26" s="1">
        <f t="shared" si="28"/>
        <v>3059.38</v>
      </c>
      <c r="L26" s="1">
        <f t="shared" si="28"/>
        <v>2433.29</v>
      </c>
      <c r="M26" s="1">
        <f t="shared" si="28"/>
        <v>2795.36</v>
      </c>
      <c r="N26" s="6">
        <f t="shared" ref="N26:BY26" si="29">N12</f>
        <v>29489.660000000003</v>
      </c>
      <c r="O26" s="1">
        <f t="shared" si="29"/>
        <v>2105.4</v>
      </c>
      <c r="P26" s="1">
        <f t="shared" si="29"/>
        <v>2663.49</v>
      </c>
      <c r="Q26" s="1">
        <f t="shared" si="29"/>
        <v>2404.84</v>
      </c>
      <c r="R26" s="1">
        <f t="shared" si="29"/>
        <v>2607.98</v>
      </c>
      <c r="S26" s="1">
        <f t="shared" si="29"/>
        <v>2607.98</v>
      </c>
      <c r="T26" s="1">
        <f t="shared" si="29"/>
        <v>7344.1</v>
      </c>
      <c r="U26" s="1">
        <f t="shared" si="29"/>
        <v>91.65</v>
      </c>
      <c r="V26" s="1">
        <f t="shared" si="29"/>
        <v>3254.95</v>
      </c>
      <c r="W26" s="1">
        <f t="shared" si="29"/>
        <v>2507.9499999999998</v>
      </c>
      <c r="X26" s="1">
        <f t="shared" si="29"/>
        <v>2696.9</v>
      </c>
      <c r="Y26" s="1">
        <f t="shared" si="29"/>
        <v>2107.9499999999998</v>
      </c>
      <c r="Z26" s="1">
        <f t="shared" si="29"/>
        <v>3092.74</v>
      </c>
      <c r="AA26" s="6">
        <f t="shared" si="18"/>
        <v>33485.930000000008</v>
      </c>
      <c r="AB26" s="1">
        <f t="shared" si="29"/>
        <v>2200.25</v>
      </c>
      <c r="AC26" s="1">
        <f t="shared" si="29"/>
        <v>2613.98</v>
      </c>
      <c r="AD26" s="1">
        <f t="shared" si="29"/>
        <v>2200.25</v>
      </c>
      <c r="AE26" s="1">
        <f t="shared" si="29"/>
        <v>2200.25</v>
      </c>
      <c r="AF26" s="1">
        <f t="shared" si="29"/>
        <v>2256.2800000000002</v>
      </c>
      <c r="AG26" s="1">
        <f t="shared" si="29"/>
        <v>6655.87</v>
      </c>
      <c r="AH26" s="1">
        <f t="shared" si="29"/>
        <v>101.43</v>
      </c>
      <c r="AI26" s="1">
        <f t="shared" si="29"/>
        <v>3333.01</v>
      </c>
      <c r="AJ26" s="1">
        <f t="shared" si="29"/>
        <v>2902.5</v>
      </c>
      <c r="AK26" s="1">
        <f t="shared" si="29"/>
        <v>2963.64</v>
      </c>
      <c r="AL26" s="1">
        <f t="shared" si="29"/>
        <v>2402.44</v>
      </c>
      <c r="AM26" s="1">
        <f t="shared" si="29"/>
        <v>3700.22</v>
      </c>
      <c r="AN26" s="1">
        <f t="shared" si="29"/>
        <v>33530.119999999995</v>
      </c>
      <c r="AO26" s="1">
        <f t="shared" si="29"/>
        <v>2464.56</v>
      </c>
      <c r="AP26" s="1">
        <f t="shared" si="29"/>
        <v>2508.4</v>
      </c>
      <c r="AQ26" s="1">
        <f t="shared" si="29"/>
        <v>2555.91</v>
      </c>
      <c r="AR26" s="1">
        <f t="shared" si="29"/>
        <v>2639.95</v>
      </c>
      <c r="AS26" s="1">
        <f t="shared" si="29"/>
        <v>2818.99</v>
      </c>
      <c r="AT26" s="1">
        <f t="shared" si="29"/>
        <v>3075.99</v>
      </c>
      <c r="AU26" s="1">
        <f t="shared" si="29"/>
        <v>7168.96</v>
      </c>
      <c r="AV26" s="1">
        <f t="shared" si="29"/>
        <v>0</v>
      </c>
      <c r="AW26" s="1">
        <f t="shared" si="29"/>
        <v>2947.3</v>
      </c>
      <c r="AX26" s="1">
        <f t="shared" si="29"/>
        <v>3587.27</v>
      </c>
      <c r="AY26" s="1">
        <f t="shared" si="29"/>
        <v>3428.31</v>
      </c>
      <c r="AZ26" s="1">
        <f t="shared" si="29"/>
        <v>3485.48</v>
      </c>
      <c r="BA26" s="1">
        <f t="shared" si="29"/>
        <v>36681.120000000003</v>
      </c>
      <c r="BB26" s="1">
        <f t="shared" si="29"/>
        <v>2049.19</v>
      </c>
      <c r="BC26" s="1">
        <f t="shared" si="29"/>
        <v>1862.9</v>
      </c>
      <c r="BD26" s="1">
        <f t="shared" si="29"/>
        <v>3253.25</v>
      </c>
      <c r="BE26" s="1">
        <f t="shared" si="29"/>
        <v>2859.06</v>
      </c>
      <c r="BF26" s="1">
        <f t="shared" si="29"/>
        <v>2549.1999999999998</v>
      </c>
      <c r="BG26" s="1">
        <f t="shared" si="29"/>
        <v>4383.16</v>
      </c>
      <c r="BH26" s="1">
        <f t="shared" si="29"/>
        <v>3042.5</v>
      </c>
      <c r="BI26" s="1">
        <f t="shared" si="29"/>
        <v>5465.14</v>
      </c>
      <c r="BJ26" s="1">
        <f t="shared" si="29"/>
        <v>3909.55</v>
      </c>
      <c r="BK26" s="1">
        <f t="shared" si="29"/>
        <v>3860</v>
      </c>
      <c r="BL26" s="1">
        <f t="shared" si="29"/>
        <v>7966.71</v>
      </c>
      <c r="BM26" s="1">
        <f t="shared" si="29"/>
        <v>4532</v>
      </c>
      <c r="BN26" s="1">
        <f t="shared" si="29"/>
        <v>45732.659999999996</v>
      </c>
      <c r="BO26" s="1">
        <f t="shared" si="29"/>
        <v>4473.5</v>
      </c>
      <c r="BP26" s="1">
        <f t="shared" si="29"/>
        <v>4473.5</v>
      </c>
      <c r="BQ26" s="1">
        <f t="shared" si="29"/>
        <v>4473.5</v>
      </c>
      <c r="BR26" s="1">
        <f t="shared" si="29"/>
        <v>11256.22</v>
      </c>
      <c r="BS26" s="1">
        <f t="shared" si="29"/>
        <v>1789.4</v>
      </c>
      <c r="BT26" s="1">
        <f t="shared" si="29"/>
        <v>4473.5</v>
      </c>
      <c r="BU26" s="1">
        <f t="shared" si="29"/>
        <v>4598.12</v>
      </c>
      <c r="BV26" s="1">
        <f t="shared" si="29"/>
        <v>4535.8100000000004</v>
      </c>
      <c r="BW26" s="1">
        <f t="shared" si="29"/>
        <v>4589.7</v>
      </c>
      <c r="BX26" s="1">
        <f t="shared" si="29"/>
        <v>0</v>
      </c>
      <c r="BY26" s="1">
        <f t="shared" si="29"/>
        <v>0</v>
      </c>
      <c r="BZ26" s="1">
        <f t="shared" ref="BZ26:CA26" si="30">BZ12</f>
        <v>0</v>
      </c>
      <c r="CA26" s="6">
        <f t="shared" si="30"/>
        <v>44663.25</v>
      </c>
    </row>
    <row r="27" spans="1:79">
      <c r="B27" s="1">
        <f>SUM(B22:B26)</f>
        <v>24248.7</v>
      </c>
      <c r="C27" s="1">
        <f t="shared" ref="C27:M27" si="31">SUM(C22:C26)</f>
        <v>22591.09</v>
      </c>
      <c r="D27" s="1">
        <f t="shared" si="31"/>
        <v>20517.39</v>
      </c>
      <c r="E27" s="1">
        <f t="shared" si="31"/>
        <v>22301.82</v>
      </c>
      <c r="F27" s="1">
        <f t="shared" si="31"/>
        <v>25210.379999999997</v>
      </c>
      <c r="G27" s="1">
        <f t="shared" si="31"/>
        <v>30577.08</v>
      </c>
      <c r="H27" s="1">
        <f t="shared" si="31"/>
        <v>27961.35</v>
      </c>
      <c r="I27" s="1">
        <f t="shared" si="31"/>
        <v>38967.423999999999</v>
      </c>
      <c r="J27" s="1">
        <f t="shared" si="31"/>
        <v>32394.29</v>
      </c>
      <c r="K27" s="1">
        <f t="shared" si="31"/>
        <v>30315.61</v>
      </c>
      <c r="L27" s="1">
        <f t="shared" si="31"/>
        <v>29411.72</v>
      </c>
      <c r="M27" s="1">
        <f t="shared" si="31"/>
        <v>34368.42</v>
      </c>
      <c r="N27" s="6">
        <f t="shared" ref="N27" si="32">SUM(N22:N26)</f>
        <v>338865.27399999998</v>
      </c>
      <c r="O27" s="8">
        <f t="shared" ref="O27" si="33">SUM(O22:O26)</f>
        <v>23250.85</v>
      </c>
      <c r="P27" s="8">
        <f t="shared" ref="P27" si="34">SUM(P22:P26)</f>
        <v>32100.14</v>
      </c>
      <c r="Q27" s="8">
        <f t="shared" ref="Q27" si="35">SUM(Q22:Q26)</f>
        <v>30524.52</v>
      </c>
      <c r="R27" s="8">
        <f t="shared" ref="R27" si="36">SUM(R22:R26)</f>
        <v>31820.15</v>
      </c>
      <c r="S27" s="8">
        <f t="shared" ref="S27" si="37">SUM(S22:S26)</f>
        <v>36195.9</v>
      </c>
      <c r="T27" s="8">
        <f t="shared" ref="T27" si="38">SUM(T22:T26)</f>
        <v>32641.280000000006</v>
      </c>
      <c r="U27" s="8">
        <f t="shared" ref="U27" si="39">SUM(U22:U26)</f>
        <v>38883.82</v>
      </c>
      <c r="V27" s="8">
        <f t="shared" ref="V27" si="40">SUM(V22:V26)</f>
        <v>40931.87999999999</v>
      </c>
      <c r="W27" s="8">
        <f t="shared" ref="W27" si="41">SUM(W22:W26)</f>
        <v>32322.320000000003</v>
      </c>
      <c r="X27" s="8">
        <f t="shared" ref="X27" si="42">SUM(X22:X26)</f>
        <v>33342.230000000003</v>
      </c>
      <c r="Y27" s="8">
        <f t="shared" ref="Y27" si="43">SUM(Y22:Y26)</f>
        <v>28568.89</v>
      </c>
      <c r="Z27" s="8">
        <f t="shared" ref="Z27" si="44">SUM(Z22:Z26)</f>
        <v>33564.252999999997</v>
      </c>
      <c r="AA27" s="9">
        <f t="shared" ref="AA27" si="45">SUM(AA22:AA26)</f>
        <v>394146.23299999995</v>
      </c>
      <c r="AB27" s="8">
        <f t="shared" ref="AB27" si="46">SUM(AB22:AB26)</f>
        <v>26623.319999999996</v>
      </c>
      <c r="AC27" s="8">
        <f t="shared" ref="AC27" si="47">SUM(AC22:AC26)</f>
        <v>32601.37</v>
      </c>
      <c r="AD27" s="8">
        <f t="shared" ref="AD27" si="48">SUM(AD22:AD26)</f>
        <v>30851.55</v>
      </c>
      <c r="AE27" s="8">
        <f t="shared" ref="AE27" si="49">SUM(AE22:AE26)</f>
        <v>31097.67</v>
      </c>
      <c r="AF27" s="8">
        <f t="shared" ref="AF27" si="50">SUM(AF22:AF26)</f>
        <v>30612.29</v>
      </c>
      <c r="AG27" s="8">
        <f t="shared" ref="AG27" si="51">SUM(AG22:AG26)</f>
        <v>34933.4</v>
      </c>
      <c r="AH27" s="8">
        <f t="shared" ref="AH27" si="52">SUM(AH22:AH26)</f>
        <v>35055.85</v>
      </c>
      <c r="AI27" s="8">
        <f t="shared" ref="AI27" si="53">SUM(AI22:AI26)</f>
        <v>35579.689999999995</v>
      </c>
      <c r="AJ27" s="8">
        <f t="shared" ref="AJ27" si="54">SUM(AJ22:AJ26)</f>
        <v>34482.700000000004</v>
      </c>
      <c r="AK27" s="8">
        <f t="shared" ref="AK27" si="55">SUM(AK22:AK26)</f>
        <v>30816.99</v>
      </c>
      <c r="AL27" s="8">
        <f t="shared" ref="AL27" si="56">SUM(AL22:AL26)</f>
        <v>25562.95</v>
      </c>
      <c r="AM27" s="8">
        <f t="shared" ref="AM27" si="57">SUM(AM22:AM26)</f>
        <v>35767.61</v>
      </c>
      <c r="AN27" s="8">
        <f t="shared" ref="AN27" si="58">SUM(AN22:AN26)</f>
        <v>383985.39</v>
      </c>
      <c r="AO27" s="8">
        <f t="shared" ref="AO27" si="59">SUM(AO22:AO26)</f>
        <v>23370.040000000005</v>
      </c>
      <c r="AP27" s="8">
        <f t="shared" ref="AP27" si="60">SUM(AP22:AP26)</f>
        <v>26986.420000000002</v>
      </c>
      <c r="AQ27" s="8">
        <f t="shared" ref="AQ27" si="61">SUM(AQ22:AQ26)</f>
        <v>25302.41</v>
      </c>
      <c r="AR27" s="8">
        <f t="shared" ref="AR27" si="62">SUM(AR22:AR26)</f>
        <v>27438.240000000002</v>
      </c>
      <c r="AS27" s="8">
        <f t="shared" ref="AS27" si="63">SUM(AS22:AS26)</f>
        <v>35308.720000000001</v>
      </c>
      <c r="AT27" s="8">
        <f t="shared" ref="AT27" si="64">SUM(AT22:AT26)</f>
        <v>26512.58</v>
      </c>
      <c r="AU27" s="8">
        <f t="shared" ref="AU27" si="65">SUM(AU22:AU26)</f>
        <v>39442.35</v>
      </c>
      <c r="AV27" s="8">
        <f t="shared" ref="AV27" si="66">SUM(AV22:AV26)</f>
        <v>30170.16</v>
      </c>
      <c r="AW27" s="8">
        <f t="shared" ref="AW27" si="67">SUM(AW22:AW26)</f>
        <v>29056.37</v>
      </c>
      <c r="AX27" s="8">
        <f t="shared" ref="AX27" si="68">SUM(AX22:AX26)</f>
        <v>43597.51</v>
      </c>
      <c r="AY27" s="8">
        <f t="shared" ref="AY27" si="69">SUM(AY22:AY26)</f>
        <v>36853.53</v>
      </c>
      <c r="AZ27" s="8">
        <f t="shared" ref="AZ27" si="70">SUM(AZ22:AZ26)</f>
        <v>45594.69</v>
      </c>
      <c r="BA27" s="1">
        <f t="shared" ref="BA27" si="71">SUM(BA22:BA26)</f>
        <v>351305.74</v>
      </c>
      <c r="BB27" s="1">
        <f t="shared" ref="BB27" si="72">SUM(BB22:BB26)</f>
        <v>27901.52</v>
      </c>
      <c r="BC27" s="1">
        <f t="shared" ref="BC27" si="73">SUM(BC22:BC26)</f>
        <v>25939.410000000003</v>
      </c>
      <c r="BD27" s="1">
        <f t="shared" ref="BD27" si="74">SUM(BD22:BD26)</f>
        <v>37976.19</v>
      </c>
      <c r="BE27" s="1">
        <f t="shared" ref="BE27" si="75">SUM(BE22:BE26)</f>
        <v>33033.160000000003</v>
      </c>
      <c r="BF27" s="1">
        <f t="shared" ref="BF27" si="76">SUM(BF22:BF26)</f>
        <v>33775.18</v>
      </c>
      <c r="BG27" s="1">
        <f t="shared" ref="BG27" si="77">SUM(BG22:BG26)</f>
        <v>45490.39</v>
      </c>
      <c r="BH27" s="1">
        <f t="shared" ref="BH27" si="78">SUM(BH22:BH26)</f>
        <v>40757.160000000003</v>
      </c>
      <c r="BI27" s="1">
        <f t="shared" ref="BI27" si="79">SUM(BI22:BI26)</f>
        <v>60746.25</v>
      </c>
      <c r="BJ27" s="1">
        <f t="shared" ref="BJ27" si="80">SUM(BJ22:BJ26)</f>
        <v>43916.06</v>
      </c>
      <c r="BK27" s="1">
        <f t="shared" ref="BK27" si="81">SUM(BK22:BK26)</f>
        <v>45004</v>
      </c>
      <c r="BL27" s="1">
        <f t="shared" ref="BL27" si="82">SUM(BL22:BL26)</f>
        <v>64862.46</v>
      </c>
      <c r="BM27" s="1">
        <f t="shared" ref="BM27" si="83">SUM(BM22:BM26)</f>
        <v>90660.62</v>
      </c>
      <c r="BN27" s="1">
        <f t="shared" ref="BN27" si="84">SUM(BN22:BN26)</f>
        <v>550062.4</v>
      </c>
      <c r="BO27" s="1">
        <f t="shared" ref="BO27" si="85">SUM(BO22:BO26)</f>
        <v>62127</v>
      </c>
      <c r="BP27" s="1">
        <f t="shared" ref="BP27" si="86">SUM(BP22:BP26)</f>
        <v>69475.899999999994</v>
      </c>
      <c r="BQ27" s="1">
        <f t="shared" ref="BQ27" si="87">SUM(BQ22:BQ26)</f>
        <v>78974.010000000009</v>
      </c>
      <c r="BR27" s="1">
        <f t="shared" ref="BR27" si="88">SUM(BR22:BR26)</f>
        <v>90284.63</v>
      </c>
      <c r="BS27" s="1">
        <f t="shared" ref="BS27" si="89">SUM(BS22:BS26)</f>
        <v>81489.029999999984</v>
      </c>
      <c r="BT27" s="1">
        <f t="shared" ref="BT27" si="90">SUM(BT22:BT26)</f>
        <v>87286.86</v>
      </c>
      <c r="BU27" s="1">
        <f t="shared" ref="BU27" si="91">SUM(BU22:BU26)</f>
        <v>95782.22</v>
      </c>
      <c r="BV27" s="1">
        <f t="shared" ref="BV27" si="92">SUM(BV22:BV26)</f>
        <v>81993.33</v>
      </c>
      <c r="BW27" s="1">
        <f t="shared" ref="BW27" si="93">SUM(BW22:BW26)</f>
        <v>83533.789999999994</v>
      </c>
      <c r="BX27" s="1">
        <f t="shared" ref="BX27" si="94">SUM(BX22:BX26)</f>
        <v>0</v>
      </c>
      <c r="BY27" s="1">
        <f t="shared" ref="BY27" si="95">SUM(BY22:BY26)</f>
        <v>0</v>
      </c>
      <c r="BZ27" s="1">
        <f t="shared" ref="BZ27" si="96">SUM(BZ22:BZ26)</f>
        <v>0</v>
      </c>
      <c r="CA27" s="1">
        <f t="shared" ref="CA27" si="97">SUM(CA22:CA26)</f>
        <v>730946.77</v>
      </c>
    </row>
  </sheetData>
  <mergeCells count="7">
    <mergeCell ref="BB1:BN1"/>
    <mergeCell ref="BO1:CA1"/>
    <mergeCell ref="A1:A2"/>
    <mergeCell ref="B1:N1"/>
    <mergeCell ref="O1:AA1"/>
    <mergeCell ref="AB1:AN1"/>
    <mergeCell ref="AO1:BA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32" sqref="D32"/>
    </sheetView>
  </sheetViews>
  <sheetFormatPr defaultRowHeight="15"/>
  <cols>
    <col min="1" max="1" width="23.140625" customWidth="1"/>
    <col min="2" max="2" width="6.7109375" customWidth="1"/>
    <col min="15" max="15" width="13.5703125" style="10" customWidth="1"/>
    <col min="28" max="28" width="10.5703125" style="4" customWidth="1"/>
    <col min="29" max="29" width="9.85546875" customWidth="1"/>
    <col min="41" max="41" width="11.140625" style="4" customWidth="1"/>
    <col min="54" max="54" width="11.140625" style="4" customWidth="1"/>
    <col min="66" max="66" width="10" customWidth="1"/>
    <col min="67" max="67" width="10.28515625" style="4" customWidth="1"/>
    <col min="80" max="80" width="13" style="4" customWidth="1"/>
  </cols>
  <sheetData>
    <row r="1" spans="1:15" ht="47.25" customHeight="1">
      <c r="A1" s="11"/>
      <c r="B1" s="16" t="s">
        <v>41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5" customHeight="1">
      <c r="A3" s="2"/>
      <c r="B3" s="2"/>
      <c r="C3" s="14" t="s">
        <v>18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>
      <c r="A4" s="2"/>
      <c r="B4" s="2"/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5" t="s">
        <v>13</v>
      </c>
    </row>
    <row r="5" spans="1:15" hidden="1">
      <c r="A5" s="2"/>
      <c r="B5" s="2"/>
      <c r="C5" s="5">
        <v>3148.13</v>
      </c>
      <c r="D5" s="5">
        <v>3074.86</v>
      </c>
      <c r="E5" s="5">
        <v>3148.13</v>
      </c>
      <c r="F5" s="5">
        <v>3148.13</v>
      </c>
      <c r="G5" s="5">
        <v>3148.13</v>
      </c>
      <c r="H5" s="5">
        <v>6788.49</v>
      </c>
      <c r="I5" s="5">
        <v>6181.76</v>
      </c>
      <c r="J5" s="5">
        <v>9854.7099999999991</v>
      </c>
      <c r="K5" s="5">
        <v>6761.48</v>
      </c>
      <c r="L5" s="5">
        <v>6761.48</v>
      </c>
      <c r="M5" s="5">
        <v>6761.48</v>
      </c>
      <c r="N5" s="5">
        <v>21803.49</v>
      </c>
      <c r="O5" s="5">
        <f>SUM(C5:N5)</f>
        <v>80580.27</v>
      </c>
    </row>
    <row r="6" spans="1:15" hidden="1">
      <c r="A6" s="2"/>
      <c r="B6" s="2"/>
      <c r="C6" s="5">
        <v>2432.64</v>
      </c>
      <c r="D6" s="5">
        <v>1737.6</v>
      </c>
      <c r="E6" s="5">
        <v>3437.51</v>
      </c>
      <c r="F6" s="5">
        <v>2151.6</v>
      </c>
      <c r="G6" s="5">
        <v>3436</v>
      </c>
      <c r="H6" s="5">
        <v>3749.91</v>
      </c>
      <c r="I6" s="5">
        <v>3405.4</v>
      </c>
      <c r="J6" s="5">
        <v>5729.68</v>
      </c>
      <c r="K6" s="5">
        <v>4394.4799999999996</v>
      </c>
      <c r="L6" s="5">
        <v>4345.24</v>
      </c>
      <c r="M6" s="5">
        <v>8602.77</v>
      </c>
      <c r="N6" s="5">
        <v>6735.29</v>
      </c>
      <c r="O6" s="5">
        <f t="shared" ref="O6:O23" si="0">SUM(C6:N6)</f>
        <v>50158.12</v>
      </c>
    </row>
    <row r="7" spans="1:15" hidden="1">
      <c r="A7" s="2"/>
      <c r="B7" s="2"/>
      <c r="C7" s="5">
        <v>2432.64</v>
      </c>
      <c r="D7" s="5">
        <v>1737.6</v>
      </c>
      <c r="E7" s="5">
        <v>3237</v>
      </c>
      <c r="F7" s="5">
        <v>2393.7199999999998</v>
      </c>
      <c r="G7" s="5">
        <v>2151.6</v>
      </c>
      <c r="H7" s="5">
        <v>4870.51</v>
      </c>
      <c r="I7" s="5">
        <v>4469.91</v>
      </c>
      <c r="J7" s="5">
        <v>7433.59</v>
      </c>
      <c r="K7" s="5">
        <v>4717.3599999999997</v>
      </c>
      <c r="L7" s="5">
        <v>4438.82</v>
      </c>
      <c r="M7" s="5">
        <v>9663.34</v>
      </c>
      <c r="N7" s="5">
        <v>6888.06</v>
      </c>
      <c r="O7" s="5">
        <f t="shared" si="0"/>
        <v>54434.149999999994</v>
      </c>
    </row>
    <row r="8" spans="1:15" hidden="1">
      <c r="A8" s="2"/>
      <c r="B8" s="2"/>
      <c r="C8" s="5">
        <v>2265.1799999999998</v>
      </c>
      <c r="D8" s="5">
        <v>2503.62</v>
      </c>
      <c r="E8" s="5">
        <v>2085.16</v>
      </c>
      <c r="F8" s="5">
        <v>2713.5</v>
      </c>
      <c r="G8" s="5">
        <v>2044.7</v>
      </c>
      <c r="H8" s="5">
        <v>2979.7</v>
      </c>
      <c r="I8" s="5">
        <v>4026.54</v>
      </c>
      <c r="J8" s="5">
        <v>5631.23</v>
      </c>
      <c r="K8" s="5">
        <v>3670.55</v>
      </c>
      <c r="L8" s="5">
        <v>3598.13</v>
      </c>
      <c r="M8" s="5">
        <v>7383.28</v>
      </c>
      <c r="N8" s="5">
        <v>4635.5</v>
      </c>
      <c r="O8" s="5">
        <f t="shared" si="0"/>
        <v>43537.090000000004</v>
      </c>
    </row>
    <row r="9" spans="1:15" hidden="1">
      <c r="A9" s="2"/>
      <c r="B9" s="2"/>
      <c r="C9" s="5">
        <v>507.68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>
        <f t="shared" si="0"/>
        <v>507.68</v>
      </c>
    </row>
    <row r="10" spans="1:15" hidden="1">
      <c r="A10" s="2"/>
      <c r="B10" s="2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>
        <f t="shared" si="0"/>
        <v>0</v>
      </c>
    </row>
    <row r="11" spans="1:15" hidden="1">
      <c r="A11" s="2"/>
      <c r="B11" s="2"/>
      <c r="C11" s="5">
        <v>2316.23</v>
      </c>
      <c r="D11" s="5">
        <v>2006.2</v>
      </c>
      <c r="E11" s="5">
        <v>3195.9</v>
      </c>
      <c r="F11" s="5">
        <v>2489.1999999999998</v>
      </c>
      <c r="G11" s="5">
        <v>4329.09</v>
      </c>
      <c r="H11" s="5">
        <v>117.03</v>
      </c>
      <c r="I11" s="5"/>
      <c r="J11" s="5">
        <v>468.13</v>
      </c>
      <c r="K11" s="5"/>
      <c r="L11" s="5"/>
      <c r="M11" s="5"/>
      <c r="N11" s="5">
        <v>1880</v>
      </c>
      <c r="O11" s="5">
        <f t="shared" si="0"/>
        <v>16801.78</v>
      </c>
    </row>
    <row r="12" spans="1:15" hidden="1">
      <c r="A12" s="2"/>
      <c r="B12" s="2"/>
      <c r="C12" s="5">
        <v>1437.73</v>
      </c>
      <c r="D12" s="5"/>
      <c r="E12" s="5">
        <v>72.63</v>
      </c>
      <c r="F12" s="5">
        <v>1989.67</v>
      </c>
      <c r="G12" s="5">
        <v>1989.67</v>
      </c>
      <c r="H12" s="5">
        <v>3409.37</v>
      </c>
      <c r="I12" s="5">
        <v>3172.75</v>
      </c>
      <c r="J12" s="5">
        <v>4119.21</v>
      </c>
      <c r="K12" s="5">
        <v>3172.75</v>
      </c>
      <c r="L12" s="5">
        <v>3172.75</v>
      </c>
      <c r="M12" s="5">
        <v>3172.75</v>
      </c>
      <c r="N12" s="5">
        <v>4723.75</v>
      </c>
      <c r="O12" s="5">
        <f t="shared" si="0"/>
        <v>30433.03</v>
      </c>
    </row>
    <row r="13" spans="1:15" hidden="1">
      <c r="A13" s="2"/>
      <c r="B13" s="2"/>
      <c r="C13" s="5">
        <v>1642.2</v>
      </c>
      <c r="D13" s="5">
        <v>1428</v>
      </c>
      <c r="E13" s="5">
        <v>2619.52</v>
      </c>
      <c r="F13" s="5">
        <v>3775.68</v>
      </c>
      <c r="G13" s="5">
        <v>1950.3</v>
      </c>
      <c r="H13" s="5">
        <v>3231.12</v>
      </c>
      <c r="I13" s="5">
        <v>3017.65</v>
      </c>
      <c r="J13" s="5">
        <v>3923.61</v>
      </c>
      <c r="K13" s="5">
        <v>3017.65</v>
      </c>
      <c r="L13" s="5">
        <v>3017.65</v>
      </c>
      <c r="M13" s="5">
        <v>3017.65</v>
      </c>
      <c r="N13" s="5">
        <v>3803.33</v>
      </c>
      <c r="O13" s="5">
        <f t="shared" si="0"/>
        <v>34444.360000000008</v>
      </c>
    </row>
    <row r="14" spans="1:15" hidden="1">
      <c r="A14" s="2"/>
      <c r="B14" s="2"/>
      <c r="C14" s="5">
        <v>2049.19</v>
      </c>
      <c r="D14" s="5">
        <v>1862.9</v>
      </c>
      <c r="E14" s="5">
        <v>3253.25</v>
      </c>
      <c r="F14" s="5">
        <v>2859.06</v>
      </c>
      <c r="G14" s="5">
        <v>2549.1999999999998</v>
      </c>
      <c r="H14" s="5">
        <v>4383.16</v>
      </c>
      <c r="I14" s="5">
        <v>3042.5</v>
      </c>
      <c r="J14" s="5">
        <v>5465.14</v>
      </c>
      <c r="K14" s="5">
        <v>3909.55</v>
      </c>
      <c r="L14" s="5">
        <v>3860</v>
      </c>
      <c r="M14" s="5">
        <v>7966.71</v>
      </c>
      <c r="N14" s="5">
        <v>4532</v>
      </c>
      <c r="O14" s="5">
        <f t="shared" si="0"/>
        <v>45732.659999999996</v>
      </c>
    </row>
    <row r="15" spans="1:15" hidden="1">
      <c r="A15" s="2"/>
      <c r="B15" s="2"/>
      <c r="C15" s="5">
        <v>2142.34</v>
      </c>
      <c r="D15" s="5">
        <v>1647.95</v>
      </c>
      <c r="E15" s="5">
        <v>2957.22</v>
      </c>
      <c r="F15" s="5">
        <v>2044.7</v>
      </c>
      <c r="G15" s="5">
        <v>2636.59</v>
      </c>
      <c r="H15" s="5"/>
      <c r="I15" s="5"/>
      <c r="J15" s="5"/>
      <c r="K15" s="5"/>
      <c r="L15" s="5"/>
      <c r="M15" s="5">
        <v>2036.36</v>
      </c>
      <c r="N15" s="5">
        <v>2645.82</v>
      </c>
      <c r="O15" s="5">
        <f t="shared" si="0"/>
        <v>16110.980000000001</v>
      </c>
    </row>
    <row r="16" spans="1:15" hidden="1">
      <c r="A16" s="2"/>
      <c r="B16" s="2"/>
      <c r="C16" s="5"/>
      <c r="D16" s="5">
        <v>1378</v>
      </c>
      <c r="E16" s="5">
        <v>1541.63</v>
      </c>
      <c r="F16" s="5">
        <v>1778</v>
      </c>
      <c r="G16" s="5">
        <v>1778</v>
      </c>
      <c r="H16" s="5">
        <v>2986.7</v>
      </c>
      <c r="I16" s="5">
        <v>2785</v>
      </c>
      <c r="J16" s="5">
        <v>3590.3</v>
      </c>
      <c r="K16" s="5">
        <v>1519.09</v>
      </c>
      <c r="L16" s="5">
        <v>2585</v>
      </c>
      <c r="M16" s="5">
        <v>2766.82</v>
      </c>
      <c r="N16" s="5">
        <v>3043.5</v>
      </c>
      <c r="O16" s="5">
        <f t="shared" si="0"/>
        <v>25752.04</v>
      </c>
    </row>
    <row r="17" spans="1:15" hidden="1">
      <c r="A17" s="2"/>
      <c r="B17" s="2"/>
      <c r="C17" s="5">
        <v>2469.88</v>
      </c>
      <c r="D17" s="5">
        <v>3888.78</v>
      </c>
      <c r="E17" s="5">
        <v>3499.27</v>
      </c>
      <c r="F17" s="5">
        <v>2222.5</v>
      </c>
      <c r="G17" s="5">
        <v>2222.5</v>
      </c>
      <c r="H17" s="5">
        <v>4448.5</v>
      </c>
      <c r="I17" s="5">
        <v>4077.5</v>
      </c>
      <c r="J17" s="5">
        <v>5561.5</v>
      </c>
      <c r="K17" s="5">
        <v>4077.5</v>
      </c>
      <c r="L17" s="5">
        <v>4077.5</v>
      </c>
      <c r="M17" s="5">
        <v>4077.5</v>
      </c>
      <c r="N17" s="5">
        <v>13350.34</v>
      </c>
      <c r="O17" s="5">
        <f t="shared" si="0"/>
        <v>53973.270000000004</v>
      </c>
    </row>
    <row r="18" spans="1:15" hidden="1">
      <c r="A18" s="2"/>
      <c r="B18" s="2"/>
      <c r="C18" s="5">
        <v>2059.94</v>
      </c>
      <c r="D18" s="5">
        <v>1647.95</v>
      </c>
      <c r="E18" s="5">
        <v>2937.39</v>
      </c>
      <c r="F18" s="5">
        <v>2044.7</v>
      </c>
      <c r="G18" s="5">
        <v>2044.7</v>
      </c>
      <c r="H18" s="5">
        <v>3398.36</v>
      </c>
      <c r="I18" s="5">
        <v>3172.75</v>
      </c>
      <c r="J18" s="5">
        <v>4075.19</v>
      </c>
      <c r="K18" s="5">
        <v>3172.75</v>
      </c>
      <c r="L18" s="5">
        <v>3046.54</v>
      </c>
      <c r="M18" s="5">
        <v>3172.75</v>
      </c>
      <c r="N18" s="5">
        <v>7227.14</v>
      </c>
      <c r="O18" s="5">
        <f t="shared" si="0"/>
        <v>38000.160000000003</v>
      </c>
    </row>
    <row r="19" spans="1:15" hidden="1">
      <c r="A19" s="2"/>
      <c r="B19" s="2"/>
      <c r="C19" s="5">
        <v>1982.37</v>
      </c>
      <c r="D19" s="5">
        <v>1647.95</v>
      </c>
      <c r="E19" s="5">
        <v>4613.58</v>
      </c>
      <c r="F19" s="5">
        <v>2044.7</v>
      </c>
      <c r="G19" s="5">
        <v>2044.7</v>
      </c>
      <c r="H19" s="5">
        <v>3677.54</v>
      </c>
      <c r="I19" s="5">
        <v>3405.4</v>
      </c>
      <c r="J19" s="5">
        <v>4893.96</v>
      </c>
      <c r="K19" s="5">
        <v>3505.4</v>
      </c>
      <c r="L19" s="5">
        <v>3365.89</v>
      </c>
      <c r="M19" s="5">
        <v>3456.05</v>
      </c>
      <c r="N19" s="5">
        <v>5056.3999999999996</v>
      </c>
      <c r="O19" s="5">
        <f t="shared" si="0"/>
        <v>39693.94</v>
      </c>
    </row>
    <row r="20" spans="1:15" hidden="1">
      <c r="A20" s="2"/>
      <c r="B20" s="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0"/>
        <v>0</v>
      </c>
    </row>
    <row r="21" spans="1:15" hidden="1">
      <c r="A21" s="2"/>
      <c r="B21" s="2"/>
      <c r="C21" s="5">
        <v>1015.37</v>
      </c>
      <c r="D21" s="5">
        <v>1378</v>
      </c>
      <c r="E21" s="5">
        <v>1378</v>
      </c>
      <c r="F21" s="5">
        <v>1378</v>
      </c>
      <c r="G21" s="5">
        <v>1450</v>
      </c>
      <c r="H21" s="5">
        <v>1450</v>
      </c>
      <c r="I21" s="5"/>
      <c r="J21" s="5"/>
      <c r="K21" s="5">
        <v>1997.5</v>
      </c>
      <c r="L21" s="5">
        <v>2735</v>
      </c>
      <c r="M21" s="5">
        <v>2785</v>
      </c>
      <c r="N21" s="5">
        <v>4336</v>
      </c>
      <c r="O21" s="5">
        <f t="shared" si="0"/>
        <v>19902.87</v>
      </c>
    </row>
    <row r="22" spans="1:15" hidden="1">
      <c r="A22" s="2"/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0"/>
        <v>0</v>
      </c>
    </row>
    <row r="23" spans="1:15" hidden="1">
      <c r="A23" s="2"/>
      <c r="B23" s="2"/>
      <c r="C23" s="5">
        <f>SUM(C5:C21)</f>
        <v>27901.519999999997</v>
      </c>
      <c r="D23" s="5">
        <f t="shared" ref="D23:N23" si="1">SUM(D5:D21)</f>
        <v>25939.410000000003</v>
      </c>
      <c r="E23" s="5">
        <f t="shared" si="1"/>
        <v>37976.19</v>
      </c>
      <c r="F23" s="5">
        <f t="shared" si="1"/>
        <v>33033.160000000003</v>
      </c>
      <c r="G23" s="5">
        <f t="shared" si="1"/>
        <v>33775.180000000008</v>
      </c>
      <c r="H23" s="5">
        <f t="shared" si="1"/>
        <v>45490.39</v>
      </c>
      <c r="I23" s="5">
        <f t="shared" si="1"/>
        <v>40757.160000000003</v>
      </c>
      <c r="J23" s="5">
        <f t="shared" si="1"/>
        <v>60746.250000000007</v>
      </c>
      <c r="K23" s="5">
        <f t="shared" si="1"/>
        <v>43916.060000000005</v>
      </c>
      <c r="L23" s="5">
        <f t="shared" si="1"/>
        <v>45004</v>
      </c>
      <c r="M23" s="5">
        <f t="shared" si="1"/>
        <v>64862.46</v>
      </c>
      <c r="N23" s="5">
        <f t="shared" si="1"/>
        <v>90660.62</v>
      </c>
      <c r="O23" s="5">
        <f t="shared" si="0"/>
        <v>550062.40000000014</v>
      </c>
    </row>
    <row r="24" spans="1:15">
      <c r="A24" s="2" t="s">
        <v>34</v>
      </c>
      <c r="B24" s="2">
        <v>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>
        <v>1688.4</v>
      </c>
      <c r="O24" s="5">
        <f>SUM(C24:N24)</f>
        <v>1688.4</v>
      </c>
    </row>
    <row r="25" spans="1:15">
      <c r="A25" s="2" t="s">
        <v>28</v>
      </c>
      <c r="B25" s="2">
        <v>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>
        <v>1240.4000000000001</v>
      </c>
      <c r="O25" s="5">
        <f t="shared" ref="O25:O29" si="2">SUM(C25:N25)</f>
        <v>1240.4000000000001</v>
      </c>
    </row>
    <row r="26" spans="1:15">
      <c r="A26" s="2" t="s">
        <v>42</v>
      </c>
      <c r="B26" s="2">
        <v>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>
        <v>964.95</v>
      </c>
      <c r="O26" s="5">
        <f t="shared" si="2"/>
        <v>964.95</v>
      </c>
    </row>
    <row r="27" spans="1:15">
      <c r="A27" s="2" t="s">
        <v>29</v>
      </c>
      <c r="B27" s="2">
        <v>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>
        <v>2207.6799999999998</v>
      </c>
      <c r="O27" s="5">
        <f t="shared" si="2"/>
        <v>2207.6799999999998</v>
      </c>
    </row>
    <row r="28" spans="1:15">
      <c r="A28" s="2" t="s">
        <v>35</v>
      </c>
      <c r="B28" s="2">
        <v>1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>
        <v>224</v>
      </c>
      <c r="O28" s="5">
        <f t="shared" si="2"/>
        <v>224</v>
      </c>
    </row>
    <row r="29" spans="1:15">
      <c r="A29" s="2" t="s">
        <v>25</v>
      </c>
      <c r="B29" s="2">
        <v>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>
        <v>672</v>
      </c>
      <c r="O29" s="5">
        <f t="shared" si="2"/>
        <v>672</v>
      </c>
    </row>
    <row r="30" spans="1:15">
      <c r="A30" s="2" t="s">
        <v>36</v>
      </c>
      <c r="B30" s="2">
        <v>15</v>
      </c>
      <c r="C30" s="2">
        <f t="shared" ref="C30:O30" si="3">SUM(C24:C29)</f>
        <v>0</v>
      </c>
      <c r="D30" s="2">
        <f t="shared" si="3"/>
        <v>0</v>
      </c>
      <c r="E30" s="2">
        <f t="shared" si="3"/>
        <v>0</v>
      </c>
      <c r="F30" s="2">
        <f t="shared" si="3"/>
        <v>0</v>
      </c>
      <c r="G30" s="2">
        <f t="shared" si="3"/>
        <v>0</v>
      </c>
      <c r="H30" s="2">
        <f t="shared" si="3"/>
        <v>0</v>
      </c>
      <c r="I30" s="2">
        <f t="shared" si="3"/>
        <v>0</v>
      </c>
      <c r="J30" s="2">
        <f t="shared" si="3"/>
        <v>0</v>
      </c>
      <c r="K30" s="2">
        <f t="shared" si="3"/>
        <v>0</v>
      </c>
      <c r="L30" s="2">
        <f t="shared" si="3"/>
        <v>0</v>
      </c>
      <c r="M30" s="2">
        <f t="shared" si="3"/>
        <v>0</v>
      </c>
      <c r="N30" s="2">
        <f t="shared" si="3"/>
        <v>6997.43</v>
      </c>
      <c r="O30" s="5">
        <f t="shared" si="3"/>
        <v>6997.43</v>
      </c>
    </row>
    <row r="31" spans="1:15" ht="15" customHeight="1">
      <c r="A31" s="2"/>
      <c r="B31" s="2"/>
      <c r="C31" s="14" t="s">
        <v>19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>
      <c r="A32" s="2"/>
      <c r="B32" s="2"/>
      <c r="C32" s="2" t="s">
        <v>1</v>
      </c>
      <c r="D32" s="2" t="s">
        <v>2</v>
      </c>
      <c r="E32" s="2" t="s">
        <v>3</v>
      </c>
      <c r="F32" s="2" t="s">
        <v>4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9</v>
      </c>
      <c r="L32" s="2" t="s">
        <v>10</v>
      </c>
      <c r="M32" s="2" t="s">
        <v>11</v>
      </c>
      <c r="N32" s="2" t="s">
        <v>12</v>
      </c>
      <c r="O32" s="5" t="s">
        <v>13</v>
      </c>
    </row>
    <row r="33" spans="1:15" hidden="1">
      <c r="A33" s="2"/>
      <c r="B33" s="2"/>
      <c r="C33" s="2">
        <v>7231</v>
      </c>
      <c r="D33" s="2">
        <v>7231</v>
      </c>
      <c r="E33" s="2">
        <v>7231</v>
      </c>
      <c r="F33" s="2">
        <v>7231</v>
      </c>
      <c r="G33" s="2">
        <v>7231</v>
      </c>
      <c r="H33" s="2">
        <v>7231</v>
      </c>
      <c r="I33" s="2">
        <v>15693.57</v>
      </c>
      <c r="J33" s="2">
        <v>7019.61</v>
      </c>
      <c r="K33" s="2">
        <v>15456.2</v>
      </c>
      <c r="L33" s="2"/>
      <c r="M33" s="2"/>
      <c r="N33" s="2"/>
      <c r="O33" s="5">
        <f>SUM(C33:N33)</f>
        <v>81555.37999999999</v>
      </c>
    </row>
    <row r="34" spans="1:15" hidden="1">
      <c r="A34" s="2"/>
      <c r="B34" s="2"/>
      <c r="C34" s="2">
        <v>6695</v>
      </c>
      <c r="D34" s="2">
        <v>8465</v>
      </c>
      <c r="E34" s="2">
        <v>7580</v>
      </c>
      <c r="F34" s="2">
        <v>7580</v>
      </c>
      <c r="G34" s="2">
        <v>7580</v>
      </c>
      <c r="H34" s="2">
        <v>7580</v>
      </c>
      <c r="I34" s="2">
        <v>14051</v>
      </c>
      <c r="J34" s="2">
        <v>7642.31</v>
      </c>
      <c r="K34" s="2">
        <v>7696.2</v>
      </c>
      <c r="L34" s="2"/>
      <c r="M34" s="2"/>
      <c r="N34" s="2"/>
      <c r="O34" s="5">
        <f t="shared" ref="O34:O50" si="4">SUM(C34:N34)</f>
        <v>74869.509999999995</v>
      </c>
    </row>
    <row r="35" spans="1:15" hidden="1">
      <c r="A35" s="2"/>
      <c r="B35" s="2"/>
      <c r="C35" s="2">
        <v>7057.25</v>
      </c>
      <c r="D35" s="2">
        <v>8930.75</v>
      </c>
      <c r="E35" s="2">
        <v>8126</v>
      </c>
      <c r="F35" s="2">
        <v>8060</v>
      </c>
      <c r="G35" s="2">
        <v>8060</v>
      </c>
      <c r="H35" s="2">
        <v>15843.81</v>
      </c>
      <c r="I35" s="2">
        <v>8153.47</v>
      </c>
      <c r="J35" s="2">
        <v>8135.85</v>
      </c>
      <c r="K35" s="2">
        <v>8176.2</v>
      </c>
      <c r="L35" s="2"/>
      <c r="M35" s="2"/>
      <c r="N35" s="2"/>
      <c r="O35" s="5">
        <f t="shared" si="4"/>
        <v>80543.33</v>
      </c>
    </row>
    <row r="36" spans="1:15" hidden="1">
      <c r="A36" s="2"/>
      <c r="B36" s="2"/>
      <c r="C36" s="2">
        <v>4139.3999999999996</v>
      </c>
      <c r="D36" s="2">
        <v>5900.4</v>
      </c>
      <c r="E36" s="2">
        <v>12856.26</v>
      </c>
      <c r="F36" s="2">
        <v>1327.11</v>
      </c>
      <c r="G36" s="2">
        <v>6724.81</v>
      </c>
      <c r="H36" s="2">
        <v>3473.25</v>
      </c>
      <c r="I36" s="2">
        <v>5148.93</v>
      </c>
      <c r="J36" s="2">
        <v>9902.9599999999991</v>
      </c>
      <c r="K36" s="2">
        <v>1965.42</v>
      </c>
      <c r="L36" s="2"/>
      <c r="M36" s="2"/>
      <c r="N36" s="2"/>
      <c r="O36" s="5">
        <f t="shared" si="4"/>
        <v>51438.539999999994</v>
      </c>
    </row>
    <row r="37" spans="1:15" hidden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5">
        <f t="shared" si="4"/>
        <v>0</v>
      </c>
    </row>
    <row r="38" spans="1:15" hidden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5">
        <f t="shared" si="4"/>
        <v>0</v>
      </c>
    </row>
    <row r="39" spans="1:15" hidden="1">
      <c r="A39" s="2"/>
      <c r="B39" s="2"/>
      <c r="C39" s="2">
        <v>3562.65</v>
      </c>
      <c r="D39" s="2">
        <v>3813.35</v>
      </c>
      <c r="E39" s="2">
        <v>3749.09</v>
      </c>
      <c r="F39" s="2">
        <v>8753.4</v>
      </c>
      <c r="G39" s="2">
        <v>2459.6</v>
      </c>
      <c r="H39" s="2">
        <v>3784</v>
      </c>
      <c r="I39" s="2">
        <v>3908.62</v>
      </c>
      <c r="J39" s="2">
        <v>3671.49</v>
      </c>
      <c r="K39" s="2">
        <v>2662.68</v>
      </c>
      <c r="L39" s="2"/>
      <c r="M39" s="2"/>
      <c r="N39" s="2"/>
      <c r="O39" s="5">
        <f t="shared" si="4"/>
        <v>36364.879999999997</v>
      </c>
    </row>
    <row r="40" spans="1:15" hidden="1">
      <c r="A40" s="2"/>
      <c r="B40" s="2"/>
      <c r="C40" s="2">
        <v>3737.65</v>
      </c>
      <c r="D40" s="2">
        <v>4410.6000000000004</v>
      </c>
      <c r="E40" s="2">
        <v>5634.98</v>
      </c>
      <c r="F40" s="2">
        <v>12021.53</v>
      </c>
      <c r="G40" s="2">
        <v>1493.8</v>
      </c>
      <c r="H40" s="2">
        <v>5868</v>
      </c>
      <c r="I40" s="2">
        <v>5873.26</v>
      </c>
      <c r="J40" s="2">
        <v>6783.05</v>
      </c>
      <c r="K40" s="2">
        <v>2087.71</v>
      </c>
      <c r="L40" s="2"/>
      <c r="M40" s="2"/>
      <c r="N40" s="2"/>
      <c r="O40" s="5">
        <f t="shared" si="4"/>
        <v>47910.58</v>
      </c>
    </row>
    <row r="41" spans="1:15" hidden="1">
      <c r="A41" s="2"/>
      <c r="B41" s="2"/>
      <c r="C41" s="2"/>
      <c r="D41" s="2"/>
      <c r="E41" s="2"/>
      <c r="F41" s="2">
        <v>4264</v>
      </c>
      <c r="G41" s="2">
        <v>5864</v>
      </c>
      <c r="H41" s="2">
        <v>5960</v>
      </c>
      <c r="I41" s="2">
        <v>5960</v>
      </c>
      <c r="J41" s="2">
        <v>4360</v>
      </c>
      <c r="K41" s="2">
        <v>6012.2</v>
      </c>
      <c r="L41" s="2"/>
      <c r="M41" s="2"/>
      <c r="N41" s="2"/>
      <c r="O41" s="5">
        <f t="shared" si="4"/>
        <v>32420.2</v>
      </c>
    </row>
    <row r="42" spans="1:15" hidden="1">
      <c r="A42" s="2"/>
      <c r="B42" s="2"/>
      <c r="C42" s="2">
        <v>4473.5</v>
      </c>
      <c r="D42" s="2">
        <v>4473.5</v>
      </c>
      <c r="E42" s="2">
        <v>4473.5</v>
      </c>
      <c r="F42" s="2">
        <v>11256.22</v>
      </c>
      <c r="G42" s="2">
        <v>1789.4</v>
      </c>
      <c r="H42" s="2">
        <v>4473.5</v>
      </c>
      <c r="I42" s="2">
        <v>4598.12</v>
      </c>
      <c r="J42" s="2">
        <v>4535.8100000000004</v>
      </c>
      <c r="K42" s="2">
        <v>4589.7</v>
      </c>
      <c r="L42" s="2"/>
      <c r="M42" s="2"/>
      <c r="N42" s="2"/>
      <c r="O42" s="5">
        <f t="shared" si="4"/>
        <v>44663.25</v>
      </c>
    </row>
    <row r="43" spans="1:15" hidden="1">
      <c r="A43" s="2"/>
      <c r="B43" s="2"/>
      <c r="C43" s="2">
        <v>5382.8</v>
      </c>
      <c r="D43" s="2">
        <v>5769.2</v>
      </c>
      <c r="E43" s="2">
        <v>3976</v>
      </c>
      <c r="F43" s="2">
        <v>5576</v>
      </c>
      <c r="G43" s="2">
        <v>3976</v>
      </c>
      <c r="H43" s="2">
        <v>9132.44</v>
      </c>
      <c r="I43" s="2">
        <v>4069.47</v>
      </c>
      <c r="J43" s="2">
        <v>4079.79</v>
      </c>
      <c r="K43" s="2">
        <v>7960</v>
      </c>
      <c r="L43" s="2"/>
      <c r="M43" s="2"/>
      <c r="N43" s="2"/>
      <c r="O43" s="5">
        <f t="shared" si="4"/>
        <v>49921.700000000004</v>
      </c>
    </row>
    <row r="44" spans="1:15" hidden="1">
      <c r="A44" s="2"/>
      <c r="B44" s="2"/>
      <c r="C44" s="2">
        <v>3285</v>
      </c>
      <c r="D44" s="2">
        <v>3515</v>
      </c>
      <c r="E44" s="2">
        <v>5000</v>
      </c>
      <c r="F44" s="2">
        <v>3400</v>
      </c>
      <c r="G44" s="2">
        <v>11281.83</v>
      </c>
      <c r="H44" s="2">
        <v>1530</v>
      </c>
      <c r="I44" s="2">
        <v>3490.35</v>
      </c>
      <c r="J44" s="2">
        <v>2360.66</v>
      </c>
      <c r="K44" s="2">
        <v>4350.8599999999997</v>
      </c>
      <c r="L44" s="2"/>
      <c r="M44" s="2"/>
      <c r="N44" s="2"/>
      <c r="O44" s="5">
        <f t="shared" si="4"/>
        <v>38213.699999999997</v>
      </c>
    </row>
    <row r="45" spans="1:15" hidden="1">
      <c r="A45" s="2"/>
      <c r="B45" s="2"/>
      <c r="C45" s="2"/>
      <c r="D45" s="2"/>
      <c r="E45" s="2">
        <v>2018.18</v>
      </c>
      <c r="F45" s="2">
        <v>3700</v>
      </c>
      <c r="G45" s="2">
        <v>3724</v>
      </c>
      <c r="H45" s="2">
        <v>4261.3599999999997</v>
      </c>
      <c r="I45" s="2"/>
      <c r="J45" s="2"/>
      <c r="K45" s="2">
        <v>4725.09</v>
      </c>
      <c r="L45" s="2"/>
      <c r="M45" s="2"/>
      <c r="N45" s="2"/>
      <c r="O45" s="5">
        <f t="shared" si="4"/>
        <v>18428.63</v>
      </c>
    </row>
    <row r="46" spans="1:15" hidden="1">
      <c r="A46" s="2"/>
      <c r="B46" s="2"/>
      <c r="C46" s="2">
        <v>3245</v>
      </c>
      <c r="D46" s="2">
        <v>3515</v>
      </c>
      <c r="E46" s="2">
        <v>5000</v>
      </c>
      <c r="F46" s="2">
        <v>3400</v>
      </c>
      <c r="G46" s="2">
        <v>5000</v>
      </c>
      <c r="H46" s="2">
        <v>5000</v>
      </c>
      <c r="I46" s="2">
        <v>3524.62</v>
      </c>
      <c r="J46" s="2">
        <v>9154.35</v>
      </c>
      <c r="K46" s="2">
        <v>5532.2</v>
      </c>
      <c r="L46" s="2"/>
      <c r="M46" s="2"/>
      <c r="N46" s="2"/>
      <c r="O46" s="5">
        <f t="shared" si="4"/>
        <v>43371.17</v>
      </c>
    </row>
    <row r="47" spans="1:15" hidden="1">
      <c r="A47" s="2"/>
      <c r="B47" s="2"/>
      <c r="C47" s="2">
        <v>4827.5</v>
      </c>
      <c r="D47" s="2">
        <v>5172.5</v>
      </c>
      <c r="E47" s="2">
        <v>3400</v>
      </c>
      <c r="F47" s="2">
        <v>5000</v>
      </c>
      <c r="G47" s="2">
        <v>7528.59</v>
      </c>
      <c r="H47" s="2">
        <v>3400</v>
      </c>
      <c r="I47" s="2">
        <v>3524.62</v>
      </c>
      <c r="J47" s="2">
        <v>7109.14</v>
      </c>
      <c r="K47" s="2">
        <v>1674.38</v>
      </c>
      <c r="L47" s="2"/>
      <c r="M47" s="2"/>
      <c r="N47" s="2"/>
      <c r="O47" s="5">
        <f t="shared" si="4"/>
        <v>41636.729999999996</v>
      </c>
    </row>
    <row r="48" spans="1:15" hidden="1">
      <c r="A48" s="2"/>
      <c r="B48" s="2"/>
      <c r="C48" s="2">
        <v>5290.25</v>
      </c>
      <c r="D48" s="2">
        <v>4106.1000000000004</v>
      </c>
      <c r="E48" s="2">
        <v>5480</v>
      </c>
      <c r="F48" s="2">
        <v>5515.37</v>
      </c>
      <c r="G48" s="2">
        <v>5576</v>
      </c>
      <c r="H48" s="2">
        <v>5576</v>
      </c>
      <c r="I48" s="2">
        <v>10614.66</v>
      </c>
      <c r="J48" s="2">
        <v>4038.31</v>
      </c>
      <c r="K48" s="2">
        <v>5692.2</v>
      </c>
      <c r="L48" s="2"/>
      <c r="M48" s="2"/>
      <c r="N48" s="2"/>
      <c r="O48" s="5">
        <f t="shared" si="4"/>
        <v>51888.89</v>
      </c>
    </row>
    <row r="49" spans="1:15" hidden="1">
      <c r="A49" s="2"/>
      <c r="B49" s="2"/>
      <c r="C49" s="2">
        <v>3200</v>
      </c>
      <c r="D49" s="2">
        <v>4173.5</v>
      </c>
      <c r="E49" s="2">
        <v>4449</v>
      </c>
      <c r="F49" s="2">
        <v>3200</v>
      </c>
      <c r="G49" s="2">
        <v>3200</v>
      </c>
      <c r="H49" s="2">
        <v>4173.5</v>
      </c>
      <c r="I49" s="2">
        <v>7171.53</v>
      </c>
      <c r="J49" s="2">
        <v>3200</v>
      </c>
      <c r="K49" s="2">
        <v>4952.75</v>
      </c>
      <c r="L49" s="2"/>
      <c r="M49" s="2"/>
      <c r="N49" s="2"/>
      <c r="O49" s="5">
        <f t="shared" si="4"/>
        <v>37720.28</v>
      </c>
    </row>
    <row r="50" spans="1:1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5">
        <f t="shared" si="4"/>
        <v>0</v>
      </c>
    </row>
    <row r="51" spans="1:15" hidden="1">
      <c r="A51" s="2"/>
      <c r="B51" s="2"/>
      <c r="C51" s="2">
        <f>SUM(C33:C49)</f>
        <v>62127.000000000007</v>
      </c>
      <c r="D51" s="2">
        <f t="shared" ref="D51:N51" si="5">SUM(D33:D49)</f>
        <v>69475.899999999994</v>
      </c>
      <c r="E51" s="2">
        <f t="shared" si="5"/>
        <v>78974.010000000009</v>
      </c>
      <c r="F51" s="2">
        <f t="shared" si="5"/>
        <v>90284.63</v>
      </c>
      <c r="G51" s="2">
        <f t="shared" si="5"/>
        <v>81489.03</v>
      </c>
      <c r="H51" s="2">
        <f t="shared" si="5"/>
        <v>87286.86</v>
      </c>
      <c r="I51" s="2">
        <f t="shared" si="5"/>
        <v>95782.22</v>
      </c>
      <c r="J51" s="2">
        <f t="shared" si="5"/>
        <v>81993.33</v>
      </c>
      <c r="K51" s="2">
        <f t="shared" si="5"/>
        <v>83533.789999999994</v>
      </c>
      <c r="L51" s="2">
        <f t="shared" si="5"/>
        <v>0</v>
      </c>
      <c r="M51" s="2">
        <f t="shared" si="5"/>
        <v>0</v>
      </c>
      <c r="N51" s="2">
        <f t="shared" si="5"/>
        <v>0</v>
      </c>
      <c r="O51" s="5">
        <f>SUM(O33:O50)</f>
        <v>730946.77</v>
      </c>
    </row>
    <row r="52" spans="1:15">
      <c r="A52" s="2" t="s">
        <v>34</v>
      </c>
      <c r="B52" s="2">
        <v>1</v>
      </c>
      <c r="C52" s="2"/>
      <c r="D52" s="2"/>
      <c r="E52" s="2"/>
      <c r="F52" s="2"/>
      <c r="G52" s="2"/>
      <c r="H52" s="2"/>
      <c r="I52" s="2"/>
      <c r="J52" s="2"/>
      <c r="K52" s="2">
        <v>5300</v>
      </c>
      <c r="L52" s="2"/>
      <c r="M52" s="2">
        <v>2120</v>
      </c>
      <c r="N52" s="2"/>
      <c r="O52" s="13">
        <f>SUM(C52:N52)</f>
        <v>7420</v>
      </c>
    </row>
    <row r="53" spans="1:15">
      <c r="A53" s="2" t="s">
        <v>28</v>
      </c>
      <c r="B53" s="2">
        <v>2</v>
      </c>
      <c r="C53" s="2"/>
      <c r="D53" s="2"/>
      <c r="E53" s="2"/>
      <c r="F53" s="2"/>
      <c r="G53" s="2"/>
      <c r="H53" s="2"/>
      <c r="I53" s="2"/>
      <c r="J53" s="2"/>
      <c r="K53" s="2"/>
      <c r="L53" s="2">
        <v>3200</v>
      </c>
      <c r="M53" s="2">
        <v>309.08999999999997</v>
      </c>
      <c r="N53" s="2">
        <v>529.29999999999995</v>
      </c>
      <c r="O53" s="13">
        <f t="shared" ref="O53:O57" si="6">SUM(C53:N53)</f>
        <v>4038.3900000000003</v>
      </c>
    </row>
    <row r="54" spans="1:15">
      <c r="A54" s="2" t="s">
        <v>42</v>
      </c>
      <c r="B54" s="2">
        <v>1</v>
      </c>
      <c r="C54" s="2"/>
      <c r="D54" s="2"/>
      <c r="E54" s="2"/>
      <c r="F54" s="2"/>
      <c r="G54" s="2"/>
      <c r="H54" s="2"/>
      <c r="I54" s="2"/>
      <c r="J54" s="2"/>
      <c r="K54" s="2"/>
      <c r="L54" s="2">
        <v>1540</v>
      </c>
      <c r="M54" s="2"/>
      <c r="N54" s="2">
        <v>254.72</v>
      </c>
      <c r="O54" s="13">
        <f t="shared" si="6"/>
        <v>1794.72</v>
      </c>
    </row>
    <row r="55" spans="1:15">
      <c r="A55" s="2" t="s">
        <v>29</v>
      </c>
      <c r="B55" s="2">
        <v>9</v>
      </c>
      <c r="C55" s="2"/>
      <c r="D55" s="2"/>
      <c r="E55" s="2"/>
      <c r="F55" s="2"/>
      <c r="G55" s="2"/>
      <c r="H55" s="2"/>
      <c r="I55" s="2"/>
      <c r="J55" s="2"/>
      <c r="K55" s="2">
        <v>594.29</v>
      </c>
      <c r="L55" s="2">
        <v>10240</v>
      </c>
      <c r="M55" s="2"/>
      <c r="N55" s="2">
        <v>1640.82</v>
      </c>
      <c r="O55" s="13">
        <f t="shared" si="6"/>
        <v>12475.11</v>
      </c>
    </row>
    <row r="56" spans="1:15">
      <c r="A56" s="2" t="s">
        <v>35</v>
      </c>
      <c r="B56" s="2">
        <v>1</v>
      </c>
      <c r="C56" s="2"/>
      <c r="D56" s="2"/>
      <c r="E56" s="2"/>
      <c r="F56" s="2"/>
      <c r="G56" s="2"/>
      <c r="H56" s="2"/>
      <c r="I56" s="2"/>
      <c r="J56" s="2"/>
      <c r="K56" s="2"/>
      <c r="L56" s="2">
        <v>1059.5999999999999</v>
      </c>
      <c r="M56" s="2"/>
      <c r="N56" s="2">
        <v>175.26</v>
      </c>
      <c r="O56" s="13">
        <f t="shared" si="6"/>
        <v>1234.8599999999999</v>
      </c>
    </row>
    <row r="57" spans="1:15">
      <c r="A57" s="2" t="s">
        <v>25</v>
      </c>
      <c r="B57" s="2">
        <v>1</v>
      </c>
      <c r="C57" s="2"/>
      <c r="D57" s="2"/>
      <c r="E57" s="2"/>
      <c r="F57" s="2"/>
      <c r="G57" s="2"/>
      <c r="H57" s="2"/>
      <c r="I57" s="2"/>
      <c r="J57" s="2"/>
      <c r="K57" s="2"/>
      <c r="L57" s="2">
        <v>1059.5999999999999</v>
      </c>
      <c r="M57" s="2"/>
      <c r="N57" s="2">
        <v>175.26</v>
      </c>
      <c r="O57" s="13">
        <f t="shared" si="6"/>
        <v>1234.8599999999999</v>
      </c>
    </row>
    <row r="58" spans="1:15">
      <c r="A58" s="2" t="s">
        <v>36</v>
      </c>
      <c r="B58" s="2">
        <v>15</v>
      </c>
      <c r="C58" s="2">
        <f t="shared" ref="C58:O58" si="7">SUM(C52:C57)</f>
        <v>0</v>
      </c>
      <c r="D58" s="2">
        <f t="shared" si="7"/>
        <v>0</v>
      </c>
      <c r="E58" s="2">
        <f t="shared" si="7"/>
        <v>0</v>
      </c>
      <c r="F58" s="2">
        <f t="shared" si="7"/>
        <v>0</v>
      </c>
      <c r="G58" s="2">
        <f t="shared" si="7"/>
        <v>0</v>
      </c>
      <c r="H58" s="2">
        <f t="shared" si="7"/>
        <v>0</v>
      </c>
      <c r="I58" s="2">
        <f t="shared" si="7"/>
        <v>0</v>
      </c>
      <c r="J58" s="2">
        <f t="shared" si="7"/>
        <v>0</v>
      </c>
      <c r="K58" s="2">
        <f t="shared" si="7"/>
        <v>5894.29</v>
      </c>
      <c r="L58" s="2">
        <f t="shared" si="7"/>
        <v>17099.2</v>
      </c>
      <c r="M58" s="2">
        <f t="shared" si="7"/>
        <v>2429.09</v>
      </c>
      <c r="N58" s="2">
        <f t="shared" si="7"/>
        <v>2775.3600000000006</v>
      </c>
      <c r="O58" s="5">
        <f t="shared" si="7"/>
        <v>28197.940000000002</v>
      </c>
    </row>
    <row r="59" spans="1: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2"/>
    </row>
    <row r="60" spans="1: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2"/>
    </row>
    <row r="61" spans="1: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2"/>
    </row>
    <row r="62" spans="1:15">
      <c r="A62" s="11"/>
      <c r="B62" s="11" t="s">
        <v>34</v>
      </c>
      <c r="C62" s="11"/>
      <c r="D62" s="11"/>
      <c r="E62" s="11"/>
      <c r="F62" s="11"/>
      <c r="G62" s="11"/>
      <c r="H62" s="11" t="s">
        <v>37</v>
      </c>
      <c r="I62" s="11"/>
      <c r="J62" s="11"/>
      <c r="K62" s="11"/>
      <c r="L62" s="11"/>
      <c r="M62" s="11"/>
      <c r="N62" s="11"/>
      <c r="O62" s="12"/>
    </row>
    <row r="63" spans="1: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2"/>
    </row>
    <row r="64" spans="1:15">
      <c r="A64" s="11"/>
      <c r="B64" s="11" t="s">
        <v>38</v>
      </c>
      <c r="C64" s="11"/>
      <c r="D64" s="11"/>
      <c r="E64" s="11"/>
      <c r="F64" s="11"/>
      <c r="G64" s="11"/>
      <c r="H64" s="11" t="s">
        <v>39</v>
      </c>
      <c r="I64" s="11"/>
      <c r="J64" s="11"/>
      <c r="K64" s="11"/>
      <c r="L64" s="11"/>
      <c r="M64" s="11"/>
      <c r="N64" s="11"/>
      <c r="O64" s="12"/>
    </row>
    <row r="65" spans="1: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2"/>
    </row>
    <row r="66" spans="1:15">
      <c r="A66" s="11"/>
      <c r="B66" s="11" t="s">
        <v>40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2"/>
    </row>
  </sheetData>
  <mergeCells count="3">
    <mergeCell ref="B1:O1"/>
    <mergeCell ref="C31:O31"/>
    <mergeCell ref="C3:O3"/>
  </mergeCells>
  <pageMargins left="0.70866141732283472" right="0.70866141732283472" top="0.74803149606299213" bottom="0.74803149606299213" header="0.31496062992125984" footer="0.31496062992125984"/>
  <pageSetup paperSize="9" scale="56" orientation="portrait" verticalDpi="0" r:id="rId1"/>
  <colBreaks count="2" manualBreakCount="2">
    <brk id="15" max="1048575" man="1"/>
    <brk id="5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В.Лепетиха упсзн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Reestr</dc:creator>
  <cp:lastModifiedBy>Reestr</cp:lastModifiedBy>
  <cp:lastPrinted>2017-10-30T13:49:03Z</cp:lastPrinted>
  <dcterms:created xsi:type="dcterms:W3CDTF">2017-10-30T09:54:01Z</dcterms:created>
  <dcterms:modified xsi:type="dcterms:W3CDTF">2018-01-10T12:17:01Z</dcterms:modified>
</cp:coreProperties>
</file>